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rdane\OneDrive - European University of Tirana\Desktop\New projects  2022-23\jean  monnet 2022\EUFutur\implmentation\Deliverables - WP2\"/>
    </mc:Choice>
  </mc:AlternateContent>
  <xr:revisionPtr revIDLastSave="0" documentId="13_ncr:1_{C0445AAD-1BD1-4D37-8BFC-2201436C1E64}" xr6:coauthVersionLast="47" xr6:coauthVersionMax="47" xr10:uidLastSave="{00000000-0000-0000-0000-000000000000}"/>
  <bookViews>
    <workbookView xWindow="-120" yWindow="-120" windowWidth="25440" windowHeight="15390" activeTab="2" xr2:uid="{19AA3063-8A73-4D5C-8A96-9FF9C9D26AAB}"/>
  </bookViews>
  <sheets>
    <sheet name="Table1" sheetId="2" r:id="rId1"/>
    <sheet name="Sheet2" sheetId="3" r:id="rId2"/>
    <sheet name="Sheet1" sheetId="1" r:id="rId3"/>
  </sheets>
  <definedNames>
    <definedName name="_xlnm._FilterDatabase" localSheetId="2" hidden="1">Sheet1!$A$8:$F$239</definedName>
    <definedName name="_Hlk526157843" localSheetId="2">Sheet1!$J$221</definedName>
    <definedName name="ExternalData_1" localSheetId="0" hidden="1">Table1!$A$1:$A$11</definedName>
    <definedName name="OLE_LINK1" localSheetId="2">Sheet1!$B$5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1" i="1"/>
  <c r="I67" i="1"/>
  <c r="I66" i="1"/>
  <c r="I64" i="1"/>
  <c r="I216" i="1"/>
  <c r="I217" i="1"/>
  <c r="I215" i="1"/>
  <c r="I212" i="1"/>
  <c r="I213" i="1"/>
  <c r="I214" i="1"/>
  <c r="I211" i="1"/>
  <c r="H215" i="1"/>
  <c r="H211" i="1"/>
  <c r="I113" i="1"/>
  <c r="I114" i="1"/>
  <c r="I112" i="1"/>
  <c r="H115" i="1"/>
  <c r="I116" i="1"/>
  <c r="I117" i="1"/>
  <c r="I118" i="1"/>
  <c r="I119" i="1"/>
  <c r="H112" i="1"/>
  <c r="I115" i="1"/>
  <c r="H175" i="1"/>
  <c r="H92" i="1"/>
  <c r="I94" i="1"/>
  <c r="H107" i="1"/>
  <c r="H98" i="1"/>
  <c r="I97" i="1"/>
  <c r="I95" i="1"/>
  <c r="I93" i="1"/>
  <c r="I111" i="1"/>
  <c r="I106" i="1"/>
  <c r="I105" i="1"/>
  <c r="I110" i="1"/>
  <c r="I101" i="1"/>
  <c r="I102" i="1"/>
  <c r="I103" i="1"/>
  <c r="I104" i="1"/>
  <c r="I109" i="1"/>
  <c r="I108" i="1"/>
  <c r="I107" i="1"/>
  <c r="I96" i="1"/>
  <c r="I92" i="1"/>
  <c r="I99" i="1"/>
  <c r="I100" i="1"/>
  <c r="I98" i="1"/>
  <c r="H89" i="1"/>
  <c r="H88" i="1"/>
  <c r="I91" i="1"/>
  <c r="I90" i="1"/>
  <c r="I88" i="1"/>
  <c r="I89" i="1"/>
  <c r="H85" i="1"/>
  <c r="H83" i="1"/>
  <c r="H81" i="1"/>
  <c r="I86" i="1"/>
  <c r="I85" i="1"/>
  <c r="I84" i="1"/>
  <c r="I83" i="1"/>
  <c r="I81" i="1"/>
  <c r="I82" i="1"/>
  <c r="I87" i="1"/>
  <c r="H78" i="1"/>
  <c r="H74" i="1"/>
  <c r="H73" i="1"/>
  <c r="H70" i="1"/>
  <c r="I80" i="1"/>
  <c r="I79" i="1"/>
  <c r="I78" i="1"/>
  <c r="I77" i="1"/>
  <c r="I76" i="1"/>
  <c r="I75" i="1"/>
  <c r="I72" i="1"/>
  <c r="I71" i="1"/>
  <c r="I73" i="1"/>
  <c r="I74" i="1"/>
  <c r="I70" i="1"/>
  <c r="H69" i="1"/>
  <c r="H68" i="1"/>
  <c r="I69" i="1"/>
  <c r="I68" i="1"/>
  <c r="H61" i="1"/>
  <c r="H43" i="1"/>
  <c r="H42" i="1"/>
  <c r="H41" i="1"/>
  <c r="H21" i="1"/>
  <c r="H14" i="1"/>
  <c r="H18" i="1"/>
  <c r="I19" i="1"/>
  <c r="I18" i="1"/>
  <c r="I16" i="1"/>
  <c r="I15" i="1"/>
  <c r="I14" i="1"/>
  <c r="I60" i="1"/>
  <c r="I59" i="1"/>
  <c r="I58" i="1"/>
  <c r="I57" i="1"/>
  <c r="I56" i="1"/>
  <c r="I53" i="1"/>
  <c r="I54" i="1"/>
  <c r="I52" i="1"/>
  <c r="I51" i="1"/>
  <c r="I49" i="1"/>
  <c r="I50" i="1"/>
  <c r="I55" i="1"/>
  <c r="I48" i="1"/>
  <c r="I47" i="1"/>
  <c r="I46" i="1"/>
  <c r="I45" i="1"/>
  <c r="I44" i="1"/>
  <c r="I43" i="1"/>
  <c r="I63" i="1"/>
  <c r="I62" i="1"/>
  <c r="I42" i="1"/>
  <c r="I61" i="1"/>
  <c r="I41" i="1"/>
  <c r="I20" i="1"/>
  <c r="I17" i="1"/>
  <c r="H9" i="1"/>
  <c r="I12" i="1"/>
  <c r="I13" i="1"/>
  <c r="I11" i="1"/>
  <c r="I10" i="1"/>
  <c r="I9" i="1"/>
  <c r="H218" i="1"/>
  <c r="I221" i="1"/>
  <c r="I219" i="1"/>
  <c r="I220" i="1"/>
  <c r="I218" i="1"/>
  <c r="H209" i="1"/>
  <c r="H204" i="1"/>
  <c r="I208" i="1"/>
  <c r="I207" i="1"/>
  <c r="I210" i="1"/>
  <c r="I209" i="1"/>
  <c r="I206" i="1"/>
  <c r="I205" i="1"/>
  <c r="I204" i="1"/>
  <c r="H66" i="1"/>
  <c r="H64" i="1"/>
  <c r="I65" i="1"/>
  <c r="H202" i="1"/>
  <c r="H196" i="1"/>
  <c r="I201" i="1"/>
  <c r="I200" i="1"/>
  <c r="I199" i="1"/>
  <c r="I178" i="1"/>
  <c r="I179" i="1"/>
  <c r="I180" i="1"/>
  <c r="I181" i="1"/>
  <c r="I182" i="1"/>
  <c r="I183" i="1"/>
  <c r="I184" i="1"/>
  <c r="I185" i="1"/>
  <c r="I177" i="1"/>
  <c r="I176" i="1"/>
  <c r="I188" i="1"/>
  <c r="I187" i="1"/>
  <c r="I186" i="1"/>
  <c r="I203" i="1"/>
  <c r="I202" i="1"/>
  <c r="I197" i="1"/>
  <c r="I198" i="1"/>
  <c r="I196" i="1"/>
  <c r="H189" i="1"/>
  <c r="I195" i="1"/>
  <c r="I194" i="1"/>
  <c r="I193" i="1"/>
  <c r="I192" i="1"/>
  <c r="I191" i="1"/>
  <c r="I190" i="1"/>
  <c r="H178" i="1"/>
  <c r="H186" i="1"/>
  <c r="I189" i="1"/>
  <c r="I175" i="1"/>
  <c r="H174" i="1"/>
  <c r="H173" i="1"/>
  <c r="H172" i="1"/>
  <c r="I174" i="1"/>
  <c r="I172" i="1"/>
  <c r="I173" i="1"/>
  <c r="H162" i="1"/>
  <c r="H171" i="1"/>
  <c r="I171" i="1"/>
  <c r="I170" i="1"/>
  <c r="I168" i="1"/>
  <c r="I169" i="1"/>
  <c r="I167" i="1"/>
  <c r="I166" i="1"/>
  <c r="I165" i="1"/>
  <c r="I163" i="1"/>
  <c r="I164" i="1"/>
  <c r="I162" i="1"/>
  <c r="I161" i="1"/>
  <c r="H158" i="1"/>
  <c r="I158" i="1"/>
  <c r="I159" i="1"/>
  <c r="I160" i="1"/>
  <c r="I157" i="1"/>
  <c r="H153" i="1"/>
  <c r="H150" i="1"/>
  <c r="H144" i="1"/>
  <c r="I156" i="1"/>
  <c r="I155" i="1"/>
  <c r="I154" i="1"/>
  <c r="I153" i="1"/>
  <c r="I152" i="1"/>
  <c r="I151" i="1"/>
  <c r="I150" i="1"/>
  <c r="I149" i="1"/>
  <c r="I147" i="1"/>
  <c r="I148" i="1"/>
  <c r="I146" i="1"/>
  <c r="I145" i="1"/>
  <c r="I144" i="1"/>
  <c r="I125" i="1"/>
  <c r="I124" i="1"/>
  <c r="I123" i="1"/>
  <c r="I122" i="1"/>
  <c r="I121" i="1"/>
  <c r="I120" i="1"/>
  <c r="I141" i="1"/>
  <c r="I142" i="1"/>
  <c r="I143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H126" i="1"/>
  <c r="H133" i="1"/>
  <c r="H140" i="1"/>
  <c r="H120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82C5909-5559-4972-A985-FA68051E1D2B}" keepAlive="1" name="Query - Table1" description="Connection to the 'Table1' query in the workbook." type="5" refreshedVersion="8" background="1" saveData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<sst xmlns="http://schemas.openxmlformats.org/spreadsheetml/2006/main" count="642" uniqueCount="286">
  <si>
    <t>University</t>
  </si>
  <si>
    <t>No of courses</t>
  </si>
  <si>
    <t>ECTS Dedicated to EU courses</t>
  </si>
  <si>
    <t>Name the courses</t>
  </si>
  <si>
    <t>Study Cycle</t>
  </si>
  <si>
    <t>ECTS</t>
  </si>
  <si>
    <t>Master</t>
  </si>
  <si>
    <t>Economics of EU Integration</t>
  </si>
  <si>
    <t>Education</t>
  </si>
  <si>
    <t>Arts, Humanities, Linguistics</t>
  </si>
  <si>
    <t>Social Science, Political Science, Journalism</t>
  </si>
  <si>
    <t>Finance, Business, Marketing, Law</t>
  </si>
  <si>
    <t>Natural Sciences, Environmental Sciences, Mathematics and Statistics</t>
  </si>
  <si>
    <t>Information Technology, Electronics, Software</t>
  </si>
  <si>
    <t>Architecture, Engineering, Manufacturing and Construction</t>
  </si>
  <si>
    <t>Agriculture, forestry, fisheries and veterinary</t>
  </si>
  <si>
    <t>Medicine, Pharmacy, Dentistry, Health Sciences</t>
  </si>
  <si>
    <t>Security, transportation, hygiene, services</t>
  </si>
  <si>
    <t>Column1</t>
  </si>
  <si>
    <t>Nr.</t>
  </si>
  <si>
    <t>Institucioni</t>
  </si>
  <si>
    <t>Kategoria</t>
  </si>
  <si>
    <t>Lloji</t>
  </si>
  <si>
    <t>Gjendja</t>
  </si>
  <si>
    <t>Universiteti Bujqësor i Tiranës</t>
  </si>
  <si>
    <t>Universitet</t>
  </si>
  <si>
    <t>Publik</t>
  </si>
  <si>
    <t>Aktiv</t>
  </si>
  <si>
    <t>Universiteti "Metropolitan Tirana"</t>
  </si>
  <si>
    <t>Privat</t>
  </si>
  <si>
    <t>Universiteti "Mesdhetar i Shqipërisë"</t>
  </si>
  <si>
    <t>Universiteti "EPOKA"</t>
  </si>
  <si>
    <t>Universiteti Polis</t>
  </si>
  <si>
    <t>Universiteti "Aldent"</t>
  </si>
  <si>
    <t>Universiteti Europian i Tiranës</t>
  </si>
  <si>
    <t>Universiteti "Barleti"</t>
  </si>
  <si>
    <t>Universiteti Western Balkans</t>
  </si>
  <si>
    <t>Universiteti i Tiranës</t>
  </si>
  <si>
    <t>Universiteti Politeknik i Tiranës</t>
  </si>
  <si>
    <t>Universiteti i Elbasanit "Aleksandër Xhuvani"</t>
  </si>
  <si>
    <t>Universiteti "Luigj Gurakuqi", Shkodër</t>
  </si>
  <si>
    <t>Universiteti "Eqrem Çabej", Gjirokastër</t>
  </si>
  <si>
    <t>Universiteti "Fan S. Noli", Korçë</t>
  </si>
  <si>
    <t>Universiteti "Ismail Qemali", Vlorë</t>
  </si>
  <si>
    <t>Universiteti Katolik "Zoja e Këshillit të Mirë"</t>
  </si>
  <si>
    <t>Universiteti "Aleksandër Moisiu", Durrës</t>
  </si>
  <si>
    <t>Universiteti Privat "Albanian University"</t>
  </si>
  <si>
    <t>Universiteti i Arteve</t>
  </si>
  <si>
    <t>Universiteti i Sporteve të Tiranës</t>
  </si>
  <si>
    <t>Universiteti "Luarasi"</t>
  </si>
  <si>
    <t>Universiteti i Mjekësisë, Tiranë</t>
  </si>
  <si>
    <t>"Universiteti i New York-ut në Tiranë"</t>
  </si>
  <si>
    <t>Akademia e Sigurisë</t>
  </si>
  <si>
    <t>Akademi</t>
  </si>
  <si>
    <t>Akademia e Filmit dhe Multimedias "Marubi"</t>
  </si>
  <si>
    <t>Akademia "Nehemiah Gateway"</t>
  </si>
  <si>
    <t>Akademia "Ivodent"</t>
  </si>
  <si>
    <t>Akademia e Forcave të Armatosura</t>
  </si>
  <si>
    <t>Akademia e Studimeve Albanologjike</t>
  </si>
  <si>
    <t>Kolegji Universitar "I Biznesit"</t>
  </si>
  <si>
    <t>Kolegj Universitar</t>
  </si>
  <si>
    <t>Kolegji Universitar "Bedër"</t>
  </si>
  <si>
    <t>Tirana Business University College</t>
  </si>
  <si>
    <t>Kolegji Universitar "REALD"</t>
  </si>
  <si>
    <t>Kolegji Universitar "LOGOS"</t>
  </si>
  <si>
    <t>Kolegji Universitar "WISDOM"</t>
  </si>
  <si>
    <t>Kolegji Universitar "Instituti Kanadez i Teknologjisë"</t>
  </si>
  <si>
    <t>Kolegji Universitar "Pavarësia Vlorë"</t>
  </si>
  <si>
    <t>Kolegji Universitar "Qiriazi"</t>
  </si>
  <si>
    <t>weight of  courses (%)</t>
  </si>
  <si>
    <t>E drejta e Bashkimit Europian</t>
  </si>
  <si>
    <t>Procedurë gjyqësore europiane</t>
  </si>
  <si>
    <t>Politikat e BE-se</t>
  </si>
  <si>
    <t>not offered</t>
  </si>
  <si>
    <t>E drejtë administrative e BE-së</t>
  </si>
  <si>
    <t>E drejtë familjare europiane</t>
  </si>
  <si>
    <t>E drejta e konkurencës dhe tregu I përbashkët europian</t>
  </si>
  <si>
    <t>Procedurë civile e BE-së</t>
  </si>
  <si>
    <t>E drejta Europiane</t>
  </si>
  <si>
    <t>Historia Politike e Europës dhe Integrimit Europian</t>
  </si>
  <si>
    <t>Menaxhimi I Projekteve Europiane</t>
  </si>
  <si>
    <t>Institucionet dhe Legjislacioni I BE-së</t>
  </si>
  <si>
    <t>Ndikimi i Integrimit Europian në Tre Degët e Qeverisjes</t>
  </si>
  <si>
    <t>Politika Rishpërndarse te BE-së</t>
  </si>
  <si>
    <t>Teoritë e Demokracisë / Qeverisja Europiane (TDQE)</t>
  </si>
  <si>
    <t>Historia e Europës</t>
  </si>
  <si>
    <t>Teoritë e Integrimit Europian</t>
  </si>
  <si>
    <t>Politikat sociale dhe Publike te BE-së</t>
  </si>
  <si>
    <t>BE dhe Politikat Mesdhetare</t>
  </si>
  <si>
    <t>Bachelor</t>
  </si>
  <si>
    <t>E drejta Penale Ndërkombëtare dheEuropiane</t>
  </si>
  <si>
    <t>Institucionet e BE-së dhe kuadri europian i projekteve</t>
  </si>
  <si>
    <t>E Drejtë Private Europiane</t>
  </si>
  <si>
    <t>Procedurë Civile e BE-së</t>
  </si>
  <si>
    <t>E Drejtë Tregtare e BE-së</t>
  </si>
  <si>
    <t>Aspekte Kushtetuese të së Drejtës së BE-së</t>
  </si>
  <si>
    <t>Institucionet dhe Administrate e BE-së</t>
  </si>
  <si>
    <t>E DREJTA SUBSTANCIALE E BE-SË</t>
  </si>
  <si>
    <t>E DREJTA E KONKURENCËS EUROPIANE</t>
  </si>
  <si>
    <t>E DREJTË ADMINISTRATIVE EUROPIANE</t>
  </si>
  <si>
    <t>E DREJTA PENALE EUROPIANE</t>
  </si>
  <si>
    <t>E DREJTA NDËRKOMBËTARE DHE E BE-SË MBI EMIGRIMIN</t>
  </si>
  <si>
    <t>TË DREJTAT E NJERIUT EVROPIANE</t>
  </si>
  <si>
    <t>POLITICS AND INSTITUTIONS IN THE EU</t>
  </si>
  <si>
    <t>EU LAW</t>
  </si>
  <si>
    <t>HISTORY OF EUROPEAN INTEGRATION</t>
  </si>
  <si>
    <t>POLITICAL INTEGRATION AND THE EUROPEAN UNION</t>
  </si>
  <si>
    <t>EU INTEGRATION AND TRANSFORMATION OF WESTERN BALKANS</t>
  </si>
  <si>
    <t>EUROPEAN PUBLIC POLICY</t>
  </si>
  <si>
    <t>EUROPEAN FOREIGN AND SECURITY POLICY</t>
  </si>
  <si>
    <t>BE dhe politikat territoriale</t>
  </si>
  <si>
    <t>Institucionet e Bashkimit Europian</t>
  </si>
  <si>
    <t>E Drejtë e Bashkimit Europian</t>
  </si>
  <si>
    <t>Master i shkencave ne Planifikim dhe Menaxhim Urban</t>
  </si>
  <si>
    <t>E Drejta Private Europiane</t>
  </si>
  <si>
    <t>Legjislacioni europian i konkurrencës</t>
  </si>
  <si>
    <t>Historia e Integrimit Europian</t>
  </si>
  <si>
    <t>Institucionet dhe Vendimmarrja në BE</t>
  </si>
  <si>
    <t>Politika dhe Politikbërja në BE</t>
  </si>
  <si>
    <t>E Drejta Institucionale e BE-së</t>
  </si>
  <si>
    <t>Zgjerimet e Bashkimit Europian</t>
  </si>
  <si>
    <t>Analiza e Politikave Publike të BE-së</t>
  </si>
  <si>
    <t>Politikat e Jashtme të Bashkimit Evropian</t>
  </si>
  <si>
    <t>Politikat e Brendshme të Bashkimit Evropian</t>
  </si>
  <si>
    <t>Modelet e Administrimit Publik në BE</t>
  </si>
  <si>
    <t>Kompetencat kyçe Evropiane për arsimin parauniversitar</t>
  </si>
  <si>
    <t>Health Policies in Albania and EU</t>
  </si>
  <si>
    <t>Taxes in the EU</t>
  </si>
  <si>
    <t>ORIGJINA DHE ANALIZË E BE-SË (QASJE TEORIKE)</t>
  </si>
  <si>
    <t xml:space="preserve">E drejtë administrative e Bashkimit Europian </t>
  </si>
  <si>
    <t>E drejtë e Bashkimit Europian e avancuar</t>
  </si>
  <si>
    <t>Politikat ekonomike dhe rajonale të BE-së</t>
  </si>
  <si>
    <t>Struktura, Politikat dhe Institucionet e BE-së</t>
  </si>
  <si>
    <t>Zhvillimi I politikave Publike dhe qeverisjes ne Shqipëri dhe procesi I integrimit ne BE</t>
  </si>
  <si>
    <t>Politikat sociale, ekonomike dhe monetare të BE-së</t>
  </si>
  <si>
    <t>E drejtë komunitare dhe Institucionet e BE-së</t>
  </si>
  <si>
    <t>Politikat ekonomike dhe Rajonale të BE-së</t>
  </si>
  <si>
    <t>E drejtë dhe siguri sociale Europiane</t>
  </si>
  <si>
    <t>E drejta e Krahasuar e punës dhe e sigurimeve në komunitetin Europian</t>
  </si>
  <si>
    <t>Zhvillimet Aktuale në të Drejtën Europiane</t>
  </si>
  <si>
    <t>E Drejta Europiane Private</t>
  </si>
  <si>
    <t>European Union: Structures and Institutions</t>
  </si>
  <si>
    <t>European Union Law</t>
  </si>
  <si>
    <t>EU Impact into Albanian Legal System</t>
  </si>
  <si>
    <t>EU Health Issues</t>
  </si>
  <si>
    <t>Party Politics and European Integration</t>
  </si>
  <si>
    <t>EU and Balkan Studies</t>
  </si>
  <si>
    <t>Economics of EU</t>
  </si>
  <si>
    <t>E drejta Evropiane</t>
  </si>
  <si>
    <t>E drejta Biznesit në BE</t>
  </si>
  <si>
    <t>Integrimi Europian</t>
  </si>
  <si>
    <t>E drejta e BE-së</t>
  </si>
  <si>
    <t>Politikat e Bashkimit Europian</t>
  </si>
  <si>
    <t>E drejtë e Biznesit në Bashkimin Europian</t>
  </si>
  <si>
    <t>E drejta e punës në Bashkimin Europian</t>
  </si>
  <si>
    <t>E drejta sociale Europian</t>
  </si>
  <si>
    <t>Politikat e BE dhe Kohezioni territorial</t>
  </si>
  <si>
    <t>Planifikim dhe Zhvillim Ekonomik Territorial i Zonave Rurale"</t>
  </si>
  <si>
    <t>Politikat Evropiane te Bujqesise</t>
  </si>
  <si>
    <t>Integrimi Evropian</t>
  </si>
  <si>
    <t>Politikat Europiane të Bujqësisë dhe Ushqimit</t>
  </si>
  <si>
    <t>Politikat dhe Institucionet e BE</t>
  </si>
  <si>
    <t>E Drejtë Substanciale e BE</t>
  </si>
  <si>
    <t>E Drejtë dhe Politike Penale Evropiane</t>
  </si>
  <si>
    <t>E Drejta e konkurrencës ne BE</t>
  </si>
  <si>
    <t>E Drejta Penale Evropiane</t>
  </si>
  <si>
    <t>Historia e Integrimit dhe Institucionet e BE-së</t>
  </si>
  <si>
    <t>E Drejta Evropiane</t>
  </si>
  <si>
    <t>E Dr.Publike Evropiane</t>
  </si>
  <si>
    <t>E drejte Penale Evropiane</t>
  </si>
  <si>
    <t>E Drejta Institucionale e Bashkimit Evropian</t>
  </si>
  <si>
    <t>E Drejtë dhe Politikë Penale Europiane</t>
  </si>
  <si>
    <t>E drejta familjare europiane</t>
  </si>
  <si>
    <t>E drejta sociale europiane e punës</t>
  </si>
  <si>
    <t>Politikat e tregut të përbashkët Europian</t>
  </si>
  <si>
    <t>E drejte nderkombetare private europiane</t>
  </si>
  <si>
    <t>E drejte e krahasuar europiane e punes</t>
  </si>
  <si>
    <t>E drejta sindikale europiane</t>
  </si>
  <si>
    <t>E drejta evropiane e konsumatorit</t>
  </si>
  <si>
    <t>E drejte familjare europiane </t>
  </si>
  <si>
    <t>E drejte europiane e sigurimit social</t>
  </si>
  <si>
    <t>E Drejtë Penale Europiane</t>
  </si>
  <si>
    <t>Politika Penale Europiane &amp; Drejtësia Restauruese</t>
  </si>
  <si>
    <t>E drejta institucionale e BE</t>
  </si>
  <si>
    <t>Mjetet ligjore ankimore ne sistemin e BE</t>
  </si>
  <si>
    <t>Politikat monetare te BE-se</t>
  </si>
  <si>
    <t>E drejte private europiane</t>
  </si>
  <si>
    <t>E drejte e avancuar e BE</t>
  </si>
  <si>
    <t>E drejtë e konkurrencës e BE-së</t>
  </si>
  <si>
    <t>E drejtë tregtare e BE-së</t>
  </si>
  <si>
    <t>BE Marredhëniet e Jashtme dhe Politika e Jashtme</t>
  </si>
  <si>
    <t>Mbrojtja Gjyqësore në BE</t>
  </si>
  <si>
    <t> E Drejta e Pronësisë Intelektuale të BE-së</t>
  </si>
  <si>
    <t>BE krimi I organizuar dhe ekonomia në Europë</t>
  </si>
  <si>
    <t>Të Drejtat e Njeriut në Kuadrin Ligjor të BE-së</t>
  </si>
  <si>
    <t>Histori e integrimit Europian</t>
  </si>
  <si>
    <t>Institucionet e integrimit Europian</t>
  </si>
  <si>
    <t>Gjeografia e Bashkimit Europian</t>
  </si>
  <si>
    <t>Institucionet e BE-se</t>
  </si>
  <si>
    <t xml:space="preserve">Mendimi politik Europian </t>
  </si>
  <si>
    <t>Filozofi e integrimit europian</t>
  </si>
  <si>
    <t>Politika dhe Institucionet e BE</t>
  </si>
  <si>
    <t>Ekonomiks i Integrimit Ekonomik Europian</t>
  </si>
  <si>
    <t>Politikat e BE-se dhe kuadri rregullues I komunikimit masiv</t>
  </si>
  <si>
    <t>Politika e jashtme dhe e sigurimit te BE</t>
  </si>
  <si>
    <t>Gjeopolitika Europiane</t>
  </si>
  <si>
    <t>E drejta e BE</t>
  </si>
  <si>
    <t>Historia e diplomacise (BE)</t>
  </si>
  <si>
    <t>Politika e Jashtme dhe e Sigurisë e BE</t>
  </si>
  <si>
    <t>Politikat Ekonomike të BE</t>
  </si>
  <si>
    <t>Politika e zgjerimit të BE dhe Ballkani Perëndimor</t>
  </si>
  <si>
    <t>Historia e Integrimit Evropian</t>
  </si>
  <si>
    <t>Integrimi Ekonomik Evropian</t>
  </si>
  <si>
    <t>E drejta e Pronësisë Intelektuale në B</t>
  </si>
  <si>
    <t>E Drejta e Konkurrencës në BE</t>
  </si>
  <si>
    <t>E Drejta e Konsumatorit në BE</t>
  </si>
  <si>
    <t>Politikat monetare dhe fiskale të BE</t>
  </si>
  <si>
    <t>Menaxhimi publik në BE</t>
  </si>
  <si>
    <t>Politika sociale e BE</t>
  </si>
  <si>
    <t>Politika bujqësore e BE</t>
  </si>
  <si>
    <t>EU Institutions and Governance</t>
  </si>
  <si>
    <t>Common Foreign and Security Policy of the EU</t>
  </si>
  <si>
    <t>Zhvillimi i politikave të BE-së</t>
  </si>
  <si>
    <t>Buxheti dhe programet financiare të BE-së</t>
  </si>
  <si>
    <t>Themelet e legjislacionit për anëtarësim</t>
  </si>
  <si>
    <t>Integrim Europian</t>
  </si>
  <si>
    <t>Njohuri mbi BE</t>
  </si>
  <si>
    <t>Politikat Sociale te organizimit nderkombetar te BE</t>
  </si>
  <si>
    <t>E drejta &amp;Instituc. e BE </t>
  </si>
  <si>
    <t>BE &amp; e Drejta Europiane</t>
  </si>
  <si>
    <t>Institucionet e BE &amp; Globalizimi dhe Identiteti</t>
  </si>
  <si>
    <t xml:space="preserve">Integrimi Europian dhe Globalizmi </t>
  </si>
  <si>
    <t>Politika Fiskale dhe Monetare ne BE </t>
  </si>
  <si>
    <t>E Drejta Substantive e BE: katër liritë</t>
  </si>
  <si>
    <t>E Drejtë Publike Europiane </t>
  </si>
  <si>
    <t>E Drejtë Private Europiane </t>
  </si>
  <si>
    <t>E drejte penale nderkombetare e BE</t>
  </si>
  <si>
    <t>Histori e Integrimit Europian</t>
  </si>
  <si>
    <t>Histori moderne e BE dhe SHBA</t>
  </si>
  <si>
    <t>E drejtë e BE</t>
  </si>
  <si>
    <t>E drejtë private europiane</t>
  </si>
  <si>
    <t>Histori Bashkekohore e BE dhe SHBA</t>
  </si>
  <si>
    <t>E drejte private dhe legjislacioni kombetar</t>
  </si>
  <si>
    <t>Politikat sociale të BE-së</t>
  </si>
  <si>
    <t>Dimensioni social i BE-së dhe integrimi europian</t>
  </si>
  <si>
    <t>Politikat sociale në BE</t>
  </si>
  <si>
    <t>Sistemi monetar evropian</t>
  </si>
  <si>
    <t>Tregu i brendshëm i BE-së</t>
  </si>
  <si>
    <t>E drejte pune e BE-se</t>
  </si>
  <si>
    <t>E drejtë private e BE-së</t>
  </si>
  <si>
    <t>Politika e Jashtme dhe e Sigurisë e Bashkimit Evropian</t>
  </si>
  <si>
    <t>Politikat Zgjeruese të BE drejt EJL dhe BP</t>
  </si>
  <si>
    <t>E drejte e Bashkimit Europian</t>
  </si>
  <si>
    <t>E drejte e tregut te brendshem Europian</t>
  </si>
  <si>
    <t>Zgjerimet e Bashkimit Europian ne Ballkanin Perendimor</t>
  </si>
  <si>
    <t>E drejta e punes e krahasuar dhe Europiane</t>
  </si>
  <si>
    <t>E drejta Europiane e korporatave</t>
  </si>
  <si>
    <t>Historia dhe Institucionet e Bashkimit Europian</t>
  </si>
  <si>
    <t>E Drejtë Administrative në BE</t>
  </si>
  <si>
    <t>Edukim Qytetar dhe Institucionet e Bashkimit Evropian</t>
  </si>
  <si>
    <t>Histori e Ekonomisë Europës</t>
  </si>
  <si>
    <t>Politikat Europiane te sigurise detare</t>
  </si>
  <si>
    <t>Historia e Integrimit dhe Institucionet e BE</t>
  </si>
  <si>
    <t>Levizjet e reja politike në Europë</t>
  </si>
  <si>
    <t>E drejte tregtare Europiane</t>
  </si>
  <si>
    <t>E drejte administrative Europiane</t>
  </si>
  <si>
    <t>D2.1</t>
  </si>
  <si>
    <t xml:space="preserve">Full report about the current status of curricula related to EU Integration in Albania </t>
  </si>
  <si>
    <t>Univesity</t>
  </si>
  <si>
    <t>University College</t>
  </si>
  <si>
    <t>Academia</t>
  </si>
  <si>
    <t>Public</t>
  </si>
  <si>
    <t>Private</t>
  </si>
  <si>
    <t>Missing Data</t>
  </si>
  <si>
    <t>Private / Public</t>
  </si>
  <si>
    <t>HEI Name</t>
  </si>
  <si>
    <t xml:space="preserve">Type </t>
  </si>
  <si>
    <t>Field of Study (based on FRASCAT)</t>
  </si>
  <si>
    <t>NA</t>
  </si>
  <si>
    <t>Prepared by</t>
  </si>
  <si>
    <t>Dr. Teuta Cerpja</t>
  </si>
  <si>
    <t>Dr. Elona Shehu</t>
  </si>
  <si>
    <t>teuta.cerpja@uet.edu.al</t>
  </si>
  <si>
    <t>elona.shehu@uet.edu.al</t>
  </si>
  <si>
    <t>Nr</t>
  </si>
  <si>
    <t>This brief report is generated in the framework of EU Futur Jean Monnet Project by European University of Tirana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</si>
</sst>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9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0" borderId="1"/>
    <xf numFmtId="0" fontId="4" fillId="0" borderId="0" applyNumberForma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1" applyNumberFormat="1" applyFont="1" applyFill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0" fontId="5" fillId="0" borderId="0" xfId="3" applyFont="1" applyFill="1" applyAlignment="1">
      <alignment vertical="center"/>
    </xf>
    <xf numFmtId="0" fontId="6" fillId="2" borderId="1" xfId="0" applyFont="1" applyFill="1" applyBorder="1" applyAlignment="1">
      <alignment vertical="center" wrapText="1"/>
    </xf>
    <xf numFmtId="164" fontId="6" fillId="2" borderId="1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vertical="center"/>
    </xf>
    <xf numFmtId="164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</cellXfs>
  <cellStyles count="4">
    <cellStyle name="Hyperlink" xfId="3" builtinId="8"/>
    <cellStyle name="Normal" xfId="0" builtinId="0"/>
    <cellStyle name="Percent" xfId="1" builtinId="5"/>
    <cellStyle name="Style 1" xfId="2" xr:uid="{90882CD3-42B2-44B6-8DD8-F5A4573A115D}"/>
  </cellStyles>
  <dxfs count="1">
    <dxf>
      <numFmt numFmtId="0" formatCode="General"/>
    </dxf>
  </dxfs>
  <tableStyles count="0" defaultTableStyle="TableStyleMedium2" defaultPivotStyle="PivotStyleLight16"/>
  <colors>
    <mruColors>
      <color rgb="FF00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connections" Target="connections.xml"/><Relationship Id="rId10" Type="http://schemas.openxmlformats.org/officeDocument/2006/relationships/customXml" Target="../customXml/item2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127447</xdr:rowOff>
    </xdr:from>
    <xdr:to>
      <xdr:col>4</xdr:col>
      <xdr:colOff>306802</xdr:colOff>
      <xdr:row>3</xdr:row>
      <xdr:rowOff>93908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63DAB9-DB60-BDC8-AF9D-910DD241E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5264" y="127447"/>
          <a:ext cx="2292295" cy="429296"/>
        </a:xfrm>
        <a:prstGeom prst="rect">
          <a:avLst/>
        </a:prstGeom>
      </xdr:spPr>
    </xdr:pic>
    <xdr:clientData/>
  </xdr:twoCellAnchor>
  <xdr:twoCellAnchor editAs="oneCell">
    <xdr:from>
      <xdr:col>5</xdr:col>
      <xdr:colOff>1797676</xdr:colOff>
      <xdr:row>0</xdr:row>
      <xdr:rowOff>120739</xdr:rowOff>
    </xdr:from>
    <xdr:to>
      <xdr:col>8</xdr:col>
      <xdr:colOff>413043</xdr:colOff>
      <xdr:row>3</xdr:row>
      <xdr:rowOff>114031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0D3045-AEF4-B28D-CA51-82DD838B80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75915" y="120739"/>
          <a:ext cx="1700931" cy="456127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6B237320-B992-4608-B297-8A37E945A584}" autoFormatId="16" applyNumberFormats="0" applyBorderFormats="0" applyFontFormats="0" applyPatternFormats="0" applyAlignmentFormats="0" applyWidthHeightFormats="0">
  <queryTableRefresh nextId="2">
    <queryTableFields count="1">
      <queryTableField id="1" name="Column1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B29BCB-9F2D-403B-8C95-1812CD2BEF25}" name="Table1_1" displayName="Table1_1" ref="A1:A11" tableType="queryTable" totalsRowShown="0">
  <autoFilter ref="A1:A11" xr:uid="{42B29BCB-9F2D-403B-8C95-1812CD2BEF25}"/>
  <tableColumns count="1">
    <tableColumn id="1" xr3:uid="{15928908-2FBF-4693-B907-C1AB01E0504C}" uniqueName="1" name="Column1" queryTableFieldId="1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lona.shehu@uet.edu.al" TargetMode="External"/><Relationship Id="rId1" Type="http://schemas.openxmlformats.org/officeDocument/2006/relationships/hyperlink" Target="mailto:teuta.cerpja@uet.edu.a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CABFB-BE59-45FB-BCEE-3E7581D09528}">
  <dimension ref="A1:I11"/>
  <sheetViews>
    <sheetView workbookViewId="0">
      <selection activeCell="A4" sqref="A4"/>
    </sheetView>
  </sheetViews>
  <sheetFormatPr defaultColWidth="8.85546875" defaultRowHeight="15" x14ac:dyDescent="0.25"/>
  <cols>
    <col min="1" max="1" width="63.85546875" bestFit="1" customWidth="1"/>
  </cols>
  <sheetData>
    <row r="1" spans="1:9" x14ac:dyDescent="0.25">
      <c r="A1" t="s">
        <v>18</v>
      </c>
    </row>
    <row r="2" spans="1:9" x14ac:dyDescent="0.25">
      <c r="A2" t="s">
        <v>8</v>
      </c>
    </row>
    <row r="3" spans="1:9" x14ac:dyDescent="0.25">
      <c r="A3" t="s">
        <v>9</v>
      </c>
    </row>
    <row r="4" spans="1:9" x14ac:dyDescent="0.25">
      <c r="A4" t="s">
        <v>10</v>
      </c>
    </row>
    <row r="5" spans="1:9" x14ac:dyDescent="0.25">
      <c r="A5" t="s">
        <v>11</v>
      </c>
    </row>
    <row r="6" spans="1:9" x14ac:dyDescent="0.25">
      <c r="A6" t="s">
        <v>12</v>
      </c>
    </row>
    <row r="7" spans="1:9" x14ac:dyDescent="0.25">
      <c r="A7" t="s">
        <v>13</v>
      </c>
    </row>
    <row r="8" spans="1:9" x14ac:dyDescent="0.25">
      <c r="A8" t="s">
        <v>14</v>
      </c>
      <c r="C8" t="s">
        <v>157</v>
      </c>
      <c r="I8" t="s">
        <v>156</v>
      </c>
    </row>
    <row r="9" spans="1:9" x14ac:dyDescent="0.25">
      <c r="A9" t="s">
        <v>15</v>
      </c>
    </row>
    <row r="10" spans="1:9" x14ac:dyDescent="0.25">
      <c r="A10" t="s">
        <v>16</v>
      </c>
    </row>
    <row r="11" spans="1:9" x14ac:dyDescent="0.25">
      <c r="A11" t="s">
        <v>17</v>
      </c>
    </row>
  </sheetData>
  <pageMargins left="0.7" right="0.7" top="0.75" bottom="0.75" header="0.3" footer="0.3"/>
  <pageSetup paperSize="9" orientation="portrait" horizontalDpi="0" verticalDpi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EDDD5-B023-45A9-BC64-783733E5B598}">
  <dimension ref="A1:E40"/>
  <sheetViews>
    <sheetView workbookViewId="0">
      <selection activeCell="C40" sqref="C2:C40"/>
    </sheetView>
  </sheetViews>
  <sheetFormatPr defaultColWidth="8.85546875" defaultRowHeight="15" x14ac:dyDescent="0.25"/>
  <cols>
    <col min="2" max="2" width="48.28515625" bestFit="1" customWidth="1"/>
    <col min="3" max="3" width="23.42578125" bestFit="1" customWidth="1"/>
  </cols>
  <sheetData>
    <row r="1" spans="1:5" x14ac:dyDescent="0.25">
      <c r="A1" t="s">
        <v>19</v>
      </c>
      <c r="B1" t="s">
        <v>20</v>
      </c>
      <c r="C1" t="s">
        <v>21</v>
      </c>
      <c r="D1" t="s">
        <v>22</v>
      </c>
      <c r="E1" t="s">
        <v>23</v>
      </c>
    </row>
    <row r="2" spans="1:5" x14ac:dyDescent="0.25">
      <c r="A2">
        <v>1</v>
      </c>
      <c r="B2" t="s">
        <v>24</v>
      </c>
      <c r="C2" t="s">
        <v>25</v>
      </c>
      <c r="D2" t="s">
        <v>26</v>
      </c>
      <c r="E2" t="s">
        <v>27</v>
      </c>
    </row>
    <row r="3" spans="1:5" x14ac:dyDescent="0.25">
      <c r="A3">
        <v>2</v>
      </c>
      <c r="B3" t="s">
        <v>28</v>
      </c>
      <c r="C3" t="s">
        <v>25</v>
      </c>
      <c r="D3" t="s">
        <v>29</v>
      </c>
      <c r="E3" t="s">
        <v>27</v>
      </c>
    </row>
    <row r="4" spans="1:5" x14ac:dyDescent="0.25">
      <c r="A4">
        <v>3</v>
      </c>
      <c r="B4" t="s">
        <v>30</v>
      </c>
      <c r="C4" t="s">
        <v>25</v>
      </c>
      <c r="D4" t="s">
        <v>29</v>
      </c>
      <c r="E4" t="s">
        <v>27</v>
      </c>
    </row>
    <row r="5" spans="1:5" x14ac:dyDescent="0.25">
      <c r="A5">
        <v>4</v>
      </c>
      <c r="B5" t="s">
        <v>31</v>
      </c>
      <c r="C5" t="s">
        <v>25</v>
      </c>
      <c r="D5" t="s">
        <v>29</v>
      </c>
      <c r="E5" t="s">
        <v>27</v>
      </c>
    </row>
    <row r="6" spans="1:5" x14ac:dyDescent="0.25">
      <c r="A6">
        <v>5</v>
      </c>
      <c r="B6" t="s">
        <v>32</v>
      </c>
      <c r="C6" t="s">
        <v>25</v>
      </c>
      <c r="D6" t="s">
        <v>29</v>
      </c>
      <c r="E6" t="s">
        <v>27</v>
      </c>
    </row>
    <row r="7" spans="1:5" x14ac:dyDescent="0.25">
      <c r="A7">
        <v>6</v>
      </c>
      <c r="B7" t="s">
        <v>33</v>
      </c>
      <c r="C7" t="s">
        <v>25</v>
      </c>
      <c r="D7" t="s">
        <v>29</v>
      </c>
      <c r="E7" t="s">
        <v>27</v>
      </c>
    </row>
    <row r="8" spans="1:5" x14ac:dyDescent="0.25">
      <c r="A8">
        <v>7</v>
      </c>
      <c r="B8" t="s">
        <v>34</v>
      </c>
      <c r="C8" t="s">
        <v>25</v>
      </c>
      <c r="D8" t="s">
        <v>29</v>
      </c>
      <c r="E8" t="s">
        <v>27</v>
      </c>
    </row>
    <row r="9" spans="1:5" x14ac:dyDescent="0.25">
      <c r="A9">
        <v>8</v>
      </c>
      <c r="B9" t="s">
        <v>35</v>
      </c>
      <c r="C9" t="s">
        <v>25</v>
      </c>
      <c r="D9" t="s">
        <v>29</v>
      </c>
      <c r="E9" t="s">
        <v>27</v>
      </c>
    </row>
    <row r="10" spans="1:5" x14ac:dyDescent="0.25">
      <c r="A10">
        <v>9</v>
      </c>
      <c r="B10" t="s">
        <v>36</v>
      </c>
      <c r="C10" t="s">
        <v>25</v>
      </c>
      <c r="D10" t="s">
        <v>29</v>
      </c>
      <c r="E10" t="s">
        <v>27</v>
      </c>
    </row>
    <row r="11" spans="1:5" x14ac:dyDescent="0.25">
      <c r="A11">
        <v>10</v>
      </c>
      <c r="B11" t="s">
        <v>37</v>
      </c>
      <c r="C11" t="s">
        <v>25</v>
      </c>
      <c r="D11" t="s">
        <v>26</v>
      </c>
      <c r="E11" t="s">
        <v>27</v>
      </c>
    </row>
    <row r="12" spans="1:5" x14ac:dyDescent="0.25">
      <c r="A12">
        <v>11</v>
      </c>
      <c r="B12" t="s">
        <v>38</v>
      </c>
      <c r="C12" t="s">
        <v>25</v>
      </c>
      <c r="D12" t="s">
        <v>26</v>
      </c>
      <c r="E12" t="s">
        <v>27</v>
      </c>
    </row>
    <row r="13" spans="1:5" x14ac:dyDescent="0.25">
      <c r="A13">
        <v>12</v>
      </c>
      <c r="B13" t="s">
        <v>39</v>
      </c>
      <c r="C13" t="s">
        <v>25</v>
      </c>
      <c r="D13" t="s">
        <v>26</v>
      </c>
      <c r="E13" t="s">
        <v>27</v>
      </c>
    </row>
    <row r="14" spans="1:5" x14ac:dyDescent="0.25">
      <c r="A14">
        <v>13</v>
      </c>
      <c r="B14" t="s">
        <v>40</v>
      </c>
      <c r="C14" t="s">
        <v>25</v>
      </c>
      <c r="D14" t="s">
        <v>26</v>
      </c>
      <c r="E14" t="s">
        <v>27</v>
      </c>
    </row>
    <row r="15" spans="1:5" x14ac:dyDescent="0.25">
      <c r="A15">
        <v>14</v>
      </c>
      <c r="B15" t="s">
        <v>41</v>
      </c>
      <c r="C15" t="s">
        <v>25</v>
      </c>
      <c r="D15" t="s">
        <v>26</v>
      </c>
      <c r="E15" t="s">
        <v>27</v>
      </c>
    </row>
    <row r="16" spans="1:5" x14ac:dyDescent="0.25">
      <c r="A16">
        <v>15</v>
      </c>
      <c r="B16" t="s">
        <v>42</v>
      </c>
      <c r="C16" t="s">
        <v>25</v>
      </c>
      <c r="D16" t="s">
        <v>26</v>
      </c>
      <c r="E16" t="s">
        <v>27</v>
      </c>
    </row>
    <row r="17" spans="1:5" x14ac:dyDescent="0.25">
      <c r="A17">
        <v>16</v>
      </c>
      <c r="B17" t="s">
        <v>43</v>
      </c>
      <c r="C17" t="s">
        <v>25</v>
      </c>
      <c r="D17" t="s">
        <v>26</v>
      </c>
      <c r="E17" t="s">
        <v>27</v>
      </c>
    </row>
    <row r="18" spans="1:5" x14ac:dyDescent="0.25">
      <c r="A18">
        <v>17</v>
      </c>
      <c r="B18" t="s">
        <v>44</v>
      </c>
      <c r="C18" t="s">
        <v>25</v>
      </c>
      <c r="D18" t="s">
        <v>29</v>
      </c>
      <c r="E18" t="s">
        <v>27</v>
      </c>
    </row>
    <row r="19" spans="1:5" x14ac:dyDescent="0.25">
      <c r="A19">
        <v>18</v>
      </c>
      <c r="B19" t="s">
        <v>45</v>
      </c>
      <c r="C19" t="s">
        <v>25</v>
      </c>
      <c r="D19" t="s">
        <v>26</v>
      </c>
      <c r="E19" t="s">
        <v>27</v>
      </c>
    </row>
    <row r="20" spans="1:5" x14ac:dyDescent="0.25">
      <c r="A20">
        <v>19</v>
      </c>
      <c r="B20" t="s">
        <v>46</v>
      </c>
      <c r="C20" t="s">
        <v>25</v>
      </c>
      <c r="D20" t="s">
        <v>29</v>
      </c>
      <c r="E20" t="s">
        <v>27</v>
      </c>
    </row>
    <row r="21" spans="1:5" x14ac:dyDescent="0.25">
      <c r="A21">
        <v>20</v>
      </c>
      <c r="B21" t="s">
        <v>47</v>
      </c>
      <c r="C21" t="s">
        <v>25</v>
      </c>
      <c r="D21" t="s">
        <v>26</v>
      </c>
      <c r="E21" t="s">
        <v>27</v>
      </c>
    </row>
    <row r="22" spans="1:5" x14ac:dyDescent="0.25">
      <c r="A22">
        <v>21</v>
      </c>
      <c r="B22" t="s">
        <v>48</v>
      </c>
      <c r="C22" t="s">
        <v>25</v>
      </c>
      <c r="D22" t="s">
        <v>26</v>
      </c>
      <c r="E22" t="s">
        <v>27</v>
      </c>
    </row>
    <row r="23" spans="1:5" x14ac:dyDescent="0.25">
      <c r="A23">
        <v>22</v>
      </c>
      <c r="B23" t="s">
        <v>49</v>
      </c>
      <c r="C23" t="s">
        <v>25</v>
      </c>
      <c r="D23" t="s">
        <v>29</v>
      </c>
      <c r="E23" t="s">
        <v>27</v>
      </c>
    </row>
    <row r="24" spans="1:5" x14ac:dyDescent="0.25">
      <c r="A24">
        <v>23</v>
      </c>
      <c r="B24" t="s">
        <v>50</v>
      </c>
      <c r="C24" t="s">
        <v>25</v>
      </c>
      <c r="D24" t="s">
        <v>26</v>
      </c>
      <c r="E24" t="s">
        <v>27</v>
      </c>
    </row>
    <row r="25" spans="1:5" x14ac:dyDescent="0.25">
      <c r="A25">
        <v>24</v>
      </c>
      <c r="B25" t="s">
        <v>51</v>
      </c>
      <c r="C25" t="s">
        <v>25</v>
      </c>
      <c r="D25" t="s">
        <v>29</v>
      </c>
      <c r="E25" t="s">
        <v>27</v>
      </c>
    </row>
    <row r="26" spans="1:5" x14ac:dyDescent="0.25">
      <c r="A26">
        <v>25</v>
      </c>
      <c r="B26" t="s">
        <v>52</v>
      </c>
      <c r="C26" t="s">
        <v>53</v>
      </c>
      <c r="D26" t="s">
        <v>26</v>
      </c>
      <c r="E26" t="s">
        <v>27</v>
      </c>
    </row>
    <row r="27" spans="1:5" x14ac:dyDescent="0.25">
      <c r="A27">
        <v>26</v>
      </c>
      <c r="B27" t="s">
        <v>54</v>
      </c>
      <c r="C27" t="s">
        <v>53</v>
      </c>
      <c r="D27" t="s">
        <v>29</v>
      </c>
      <c r="E27" t="s">
        <v>27</v>
      </c>
    </row>
    <row r="28" spans="1:5" x14ac:dyDescent="0.25">
      <c r="A28">
        <v>27</v>
      </c>
      <c r="B28" t="s">
        <v>55</v>
      </c>
      <c r="C28" t="s">
        <v>53</v>
      </c>
      <c r="D28" t="s">
        <v>29</v>
      </c>
      <c r="E28" t="s">
        <v>27</v>
      </c>
    </row>
    <row r="29" spans="1:5" x14ac:dyDescent="0.25">
      <c r="A29">
        <v>28</v>
      </c>
      <c r="B29" t="s">
        <v>56</v>
      </c>
      <c r="C29" t="s">
        <v>53</v>
      </c>
      <c r="D29" t="s">
        <v>29</v>
      </c>
      <c r="E29" t="s">
        <v>27</v>
      </c>
    </row>
    <row r="30" spans="1:5" x14ac:dyDescent="0.25">
      <c r="A30">
        <v>29</v>
      </c>
      <c r="B30" t="s">
        <v>57</v>
      </c>
      <c r="C30" t="s">
        <v>53</v>
      </c>
      <c r="D30" t="s">
        <v>26</v>
      </c>
      <c r="E30" t="s">
        <v>27</v>
      </c>
    </row>
    <row r="31" spans="1:5" x14ac:dyDescent="0.25">
      <c r="A31">
        <v>30</v>
      </c>
      <c r="B31" t="s">
        <v>58</v>
      </c>
      <c r="C31" t="s">
        <v>53</v>
      </c>
      <c r="D31" t="s">
        <v>26</v>
      </c>
      <c r="E31" t="s">
        <v>27</v>
      </c>
    </row>
    <row r="32" spans="1:5" x14ac:dyDescent="0.25">
      <c r="A32">
        <v>31</v>
      </c>
      <c r="B32" t="s">
        <v>59</v>
      </c>
      <c r="C32" t="s">
        <v>60</v>
      </c>
      <c r="D32" t="s">
        <v>29</v>
      </c>
      <c r="E32" t="s">
        <v>27</v>
      </c>
    </row>
    <row r="33" spans="1:5" x14ac:dyDescent="0.25">
      <c r="A33">
        <v>32</v>
      </c>
      <c r="B33" t="s">
        <v>61</v>
      </c>
      <c r="C33" t="s">
        <v>60</v>
      </c>
      <c r="D33" t="s">
        <v>29</v>
      </c>
      <c r="E33" t="s">
        <v>27</v>
      </c>
    </row>
    <row r="34" spans="1:5" x14ac:dyDescent="0.25">
      <c r="A34">
        <v>33</v>
      </c>
      <c r="B34" t="s">
        <v>62</v>
      </c>
      <c r="C34" t="s">
        <v>60</v>
      </c>
      <c r="D34" t="s">
        <v>29</v>
      </c>
      <c r="E34" t="s">
        <v>27</v>
      </c>
    </row>
    <row r="35" spans="1:5" x14ac:dyDescent="0.25">
      <c r="A35">
        <v>34</v>
      </c>
      <c r="B35" t="s">
        <v>63</v>
      </c>
      <c r="C35" t="s">
        <v>60</v>
      </c>
      <c r="D35" t="s">
        <v>29</v>
      </c>
      <c r="E35" t="s">
        <v>27</v>
      </c>
    </row>
    <row r="36" spans="1:5" x14ac:dyDescent="0.25">
      <c r="A36">
        <v>35</v>
      </c>
      <c r="B36" t="s">
        <v>64</v>
      </c>
      <c r="C36" t="s">
        <v>60</v>
      </c>
      <c r="D36" t="s">
        <v>29</v>
      </c>
      <c r="E36" t="s">
        <v>27</v>
      </c>
    </row>
    <row r="37" spans="1:5" x14ac:dyDescent="0.25">
      <c r="A37">
        <v>36</v>
      </c>
      <c r="B37" t="s">
        <v>65</v>
      </c>
      <c r="C37" t="s">
        <v>60</v>
      </c>
      <c r="D37" t="s">
        <v>29</v>
      </c>
      <c r="E37" t="s">
        <v>27</v>
      </c>
    </row>
    <row r="38" spans="1:5" x14ac:dyDescent="0.25">
      <c r="A38">
        <v>37</v>
      </c>
      <c r="B38" t="s">
        <v>66</v>
      </c>
      <c r="C38" t="s">
        <v>60</v>
      </c>
      <c r="D38" t="s">
        <v>29</v>
      </c>
      <c r="E38" t="s">
        <v>27</v>
      </c>
    </row>
    <row r="39" spans="1:5" x14ac:dyDescent="0.25">
      <c r="A39">
        <v>38</v>
      </c>
      <c r="B39" t="s">
        <v>67</v>
      </c>
      <c r="C39" t="s">
        <v>60</v>
      </c>
      <c r="D39" t="s">
        <v>29</v>
      </c>
      <c r="E39" t="s">
        <v>27</v>
      </c>
    </row>
    <row r="40" spans="1:5" x14ac:dyDescent="0.25">
      <c r="A40">
        <v>39</v>
      </c>
      <c r="B40" t="s">
        <v>68</v>
      </c>
      <c r="C40" t="s">
        <v>60</v>
      </c>
      <c r="D40" t="s">
        <v>29</v>
      </c>
      <c r="E40" t="s">
        <v>27</v>
      </c>
    </row>
  </sheetData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4C0A8-54A7-4FFE-A77B-DA82A2580330}">
  <dimension ref="A1:K244"/>
  <sheetViews>
    <sheetView tabSelected="1" zoomScale="142" zoomScaleNormal="85" workbookViewId="0">
      <selection activeCell="J6" sqref="J6"/>
    </sheetView>
  </sheetViews>
  <sheetFormatPr defaultColWidth="9.140625" defaultRowHeight="12" customHeight="1" x14ac:dyDescent="0.25"/>
  <cols>
    <col min="1" max="1" width="4.7109375" style="5" customWidth="1"/>
    <col min="2" max="2" width="14.28515625" style="5" customWidth="1"/>
    <col min="3" max="3" width="7.42578125" style="5" customWidth="1"/>
    <col min="4" max="4" width="8" style="5" customWidth="1"/>
    <col min="5" max="5" width="10.140625" style="5" customWidth="1"/>
    <col min="6" max="6" width="34" style="5" bestFit="1" customWidth="1"/>
    <col min="7" max="8" width="6.140625" style="5" customWidth="1"/>
    <col min="9" max="9" width="6.28515625" style="12" customWidth="1"/>
    <col min="10" max="10" width="30.85546875" style="5" customWidth="1"/>
    <col min="11" max="11" width="4.7109375" style="5" customWidth="1"/>
    <col min="12" max="16384" width="9.140625" style="5"/>
  </cols>
  <sheetData>
    <row r="1" spans="1:11" ht="12" customHeight="1" x14ac:dyDescent="0.25">
      <c r="B1" s="30"/>
      <c r="C1" s="30"/>
      <c r="D1" s="30"/>
      <c r="E1" s="30"/>
      <c r="F1" s="30"/>
      <c r="G1" s="30"/>
      <c r="H1" s="30"/>
      <c r="I1" s="30"/>
    </row>
    <row r="2" spans="1:11" ht="12" customHeight="1" x14ac:dyDescent="0.25">
      <c r="B2" s="30"/>
      <c r="C2" s="30"/>
      <c r="D2" s="30"/>
      <c r="E2" s="30"/>
      <c r="F2" s="30"/>
      <c r="G2" s="30"/>
      <c r="H2" s="30"/>
      <c r="I2" s="30"/>
    </row>
    <row r="3" spans="1:11" ht="12" customHeight="1" x14ac:dyDescent="0.25">
      <c r="B3" s="30"/>
      <c r="C3" s="30"/>
      <c r="D3" s="30"/>
      <c r="E3" s="30"/>
      <c r="F3" s="30"/>
      <c r="G3" s="30"/>
      <c r="H3" s="30"/>
      <c r="I3" s="30"/>
    </row>
    <row r="4" spans="1:11" ht="12" customHeight="1" x14ac:dyDescent="0.25">
      <c r="B4" s="30"/>
      <c r="C4" s="30"/>
      <c r="D4" s="30"/>
      <c r="E4" s="30"/>
      <c r="F4" s="30"/>
      <c r="G4" s="30"/>
      <c r="H4" s="30"/>
      <c r="I4" s="30"/>
    </row>
    <row r="5" spans="1:11" s="16" customFormat="1" ht="12" customHeight="1" x14ac:dyDescent="0.25">
      <c r="A5" s="16" t="s">
        <v>266</v>
      </c>
      <c r="B5" s="16" t="s">
        <v>267</v>
      </c>
      <c r="I5" s="17"/>
    </row>
    <row r="6" spans="1:11" s="16" customFormat="1" ht="12" customHeight="1" x14ac:dyDescent="0.25">
      <c r="A6" s="18" t="s">
        <v>285</v>
      </c>
      <c r="I6" s="17"/>
    </row>
    <row r="8" spans="1:11" s="2" customFormat="1" ht="51" customHeight="1" x14ac:dyDescent="0.25">
      <c r="A8" s="14" t="s">
        <v>284</v>
      </c>
      <c r="B8" s="14" t="s">
        <v>275</v>
      </c>
      <c r="C8" s="14" t="s">
        <v>276</v>
      </c>
      <c r="D8" s="14" t="s">
        <v>274</v>
      </c>
      <c r="E8" s="14" t="s">
        <v>4</v>
      </c>
      <c r="F8" s="14" t="s">
        <v>277</v>
      </c>
      <c r="G8" s="14" t="s">
        <v>1</v>
      </c>
      <c r="H8" s="14" t="s">
        <v>2</v>
      </c>
      <c r="I8" s="15" t="s">
        <v>69</v>
      </c>
      <c r="J8" s="14" t="s">
        <v>3</v>
      </c>
      <c r="K8" s="14" t="s">
        <v>5</v>
      </c>
    </row>
    <row r="9" spans="1:11" ht="12" customHeight="1" x14ac:dyDescent="0.25">
      <c r="A9" s="19">
        <v>1</v>
      </c>
      <c r="B9" s="19" t="s">
        <v>37</v>
      </c>
      <c r="C9" s="19" t="s">
        <v>268</v>
      </c>
      <c r="D9" s="29" t="s">
        <v>271</v>
      </c>
      <c r="E9" s="19" t="s">
        <v>89</v>
      </c>
      <c r="F9" s="19" t="s">
        <v>11</v>
      </c>
      <c r="G9" s="22">
        <v>5</v>
      </c>
      <c r="H9" s="22">
        <f>K9+K10+K11+K12+K13</f>
        <v>22</v>
      </c>
      <c r="I9" s="9">
        <f>K9/300</f>
        <v>0.02</v>
      </c>
      <c r="J9" s="4" t="s">
        <v>92</v>
      </c>
      <c r="K9" s="4">
        <v>6</v>
      </c>
    </row>
    <row r="10" spans="1:11" ht="12" customHeight="1" x14ac:dyDescent="0.25">
      <c r="A10" s="20"/>
      <c r="B10" s="20"/>
      <c r="C10" s="20"/>
      <c r="D10" s="29"/>
      <c r="E10" s="20"/>
      <c r="F10" s="20"/>
      <c r="G10" s="24"/>
      <c r="H10" s="24"/>
      <c r="I10" s="9">
        <f>K10/300</f>
        <v>1.3333333333333334E-2</v>
      </c>
      <c r="J10" s="4" t="s">
        <v>171</v>
      </c>
      <c r="K10" s="4">
        <v>4</v>
      </c>
    </row>
    <row r="11" spans="1:11" ht="12" customHeight="1" x14ac:dyDescent="0.25">
      <c r="A11" s="20"/>
      <c r="B11" s="20"/>
      <c r="C11" s="20"/>
      <c r="D11" s="29"/>
      <c r="E11" s="20"/>
      <c r="F11" s="20"/>
      <c r="G11" s="24"/>
      <c r="H11" s="24"/>
      <c r="I11" s="9">
        <f>K11/300</f>
        <v>1.3333333333333334E-2</v>
      </c>
      <c r="J11" s="4" t="s">
        <v>172</v>
      </c>
      <c r="K11" s="4">
        <v>4</v>
      </c>
    </row>
    <row r="12" spans="1:11" ht="12" customHeight="1" x14ac:dyDescent="0.25">
      <c r="A12" s="20"/>
      <c r="B12" s="20"/>
      <c r="C12" s="20"/>
      <c r="D12" s="29"/>
      <c r="E12" s="20"/>
      <c r="F12" s="20"/>
      <c r="G12" s="24"/>
      <c r="H12" s="24"/>
      <c r="I12" s="9">
        <f t="shared" ref="I12:I16" si="0">K12/300</f>
        <v>1.3333333333333334E-2</v>
      </c>
      <c r="J12" s="4" t="s">
        <v>173</v>
      </c>
      <c r="K12" s="4">
        <v>4</v>
      </c>
    </row>
    <row r="13" spans="1:11" ht="12" customHeight="1" x14ac:dyDescent="0.25">
      <c r="A13" s="20"/>
      <c r="B13" s="20"/>
      <c r="C13" s="20"/>
      <c r="D13" s="29"/>
      <c r="E13" s="20"/>
      <c r="F13" s="21"/>
      <c r="G13" s="23"/>
      <c r="H13" s="23"/>
      <c r="I13" s="9">
        <f t="shared" si="0"/>
        <v>1.3333333333333334E-2</v>
      </c>
      <c r="J13" s="4" t="s">
        <v>174</v>
      </c>
      <c r="K13" s="4">
        <v>4</v>
      </c>
    </row>
    <row r="14" spans="1:11" ht="12" customHeight="1" x14ac:dyDescent="0.25">
      <c r="A14" s="20"/>
      <c r="B14" s="20"/>
      <c r="C14" s="20"/>
      <c r="D14" s="29"/>
      <c r="E14" s="20"/>
      <c r="F14" s="19" t="s">
        <v>9</v>
      </c>
      <c r="G14" s="19">
        <v>4</v>
      </c>
      <c r="H14" s="19">
        <f>K14+K15+K16+K17</f>
        <v>24</v>
      </c>
      <c r="I14" s="9">
        <f t="shared" si="0"/>
        <v>0.02</v>
      </c>
      <c r="J14" s="4" t="s">
        <v>195</v>
      </c>
      <c r="K14" s="4">
        <v>6</v>
      </c>
    </row>
    <row r="15" spans="1:11" ht="12" customHeight="1" x14ac:dyDescent="0.25">
      <c r="A15" s="20"/>
      <c r="B15" s="20"/>
      <c r="C15" s="20"/>
      <c r="D15" s="29"/>
      <c r="E15" s="20"/>
      <c r="F15" s="20"/>
      <c r="G15" s="20"/>
      <c r="H15" s="20"/>
      <c r="I15" s="9">
        <f t="shared" si="0"/>
        <v>0.02</v>
      </c>
      <c r="J15" s="4" t="s">
        <v>196</v>
      </c>
      <c r="K15" s="4">
        <v>6</v>
      </c>
    </row>
    <row r="16" spans="1:11" ht="12" customHeight="1" x14ac:dyDescent="0.25">
      <c r="A16" s="20"/>
      <c r="B16" s="20"/>
      <c r="C16" s="20"/>
      <c r="D16" s="29"/>
      <c r="E16" s="20"/>
      <c r="F16" s="20"/>
      <c r="G16" s="20"/>
      <c r="H16" s="20"/>
      <c r="I16" s="9">
        <f t="shared" si="0"/>
        <v>0.02</v>
      </c>
      <c r="J16" s="4" t="s">
        <v>197</v>
      </c>
      <c r="K16" s="4">
        <v>6</v>
      </c>
    </row>
    <row r="17" spans="1:11" ht="12" customHeight="1" x14ac:dyDescent="0.25">
      <c r="A17" s="20"/>
      <c r="B17" s="20"/>
      <c r="C17" s="20"/>
      <c r="D17" s="29"/>
      <c r="E17" s="20"/>
      <c r="F17" s="21"/>
      <c r="G17" s="21"/>
      <c r="H17" s="21"/>
      <c r="I17" s="9">
        <f>K17/180</f>
        <v>3.3333333333333333E-2</v>
      </c>
      <c r="J17" s="4" t="s">
        <v>200</v>
      </c>
      <c r="K17" s="4">
        <v>6</v>
      </c>
    </row>
    <row r="18" spans="1:11" ht="12" customHeight="1" x14ac:dyDescent="0.25">
      <c r="A18" s="20"/>
      <c r="B18" s="20"/>
      <c r="C18" s="20"/>
      <c r="D18" s="29"/>
      <c r="E18" s="20"/>
      <c r="F18" s="19" t="s">
        <v>10</v>
      </c>
      <c r="G18" s="19">
        <v>3</v>
      </c>
      <c r="H18" s="19">
        <f>K18+K19+K20</f>
        <v>18</v>
      </c>
      <c r="I18" s="9">
        <f>K18/180</f>
        <v>3.3333333333333333E-2</v>
      </c>
      <c r="J18" s="4" t="s">
        <v>198</v>
      </c>
      <c r="K18" s="4">
        <v>6</v>
      </c>
    </row>
    <row r="19" spans="1:11" ht="12" customHeight="1" x14ac:dyDescent="0.25">
      <c r="A19" s="20"/>
      <c r="B19" s="20"/>
      <c r="C19" s="20"/>
      <c r="D19" s="29"/>
      <c r="E19" s="20"/>
      <c r="F19" s="20"/>
      <c r="G19" s="20"/>
      <c r="H19" s="20"/>
      <c r="I19" s="9">
        <f>K19/180</f>
        <v>3.3333333333333333E-2</v>
      </c>
      <c r="J19" s="4" t="s">
        <v>199</v>
      </c>
      <c r="K19" s="4">
        <v>6</v>
      </c>
    </row>
    <row r="20" spans="1:11" ht="12" customHeight="1" x14ac:dyDescent="0.25">
      <c r="A20" s="20"/>
      <c r="B20" s="20"/>
      <c r="C20" s="20"/>
      <c r="D20" s="29"/>
      <c r="E20" s="20"/>
      <c r="F20" s="20"/>
      <c r="G20" s="20"/>
      <c r="H20" s="21"/>
      <c r="I20" s="9">
        <f>K20/180</f>
        <v>3.3333333333333333E-2</v>
      </c>
      <c r="J20" s="4" t="s">
        <v>201</v>
      </c>
      <c r="K20" s="4">
        <v>6</v>
      </c>
    </row>
    <row r="21" spans="1:11" ht="12" customHeight="1" x14ac:dyDescent="0.25">
      <c r="A21" s="20"/>
      <c r="B21" s="20"/>
      <c r="C21" s="20"/>
      <c r="D21" s="29"/>
      <c r="E21" s="19" t="s">
        <v>6</v>
      </c>
      <c r="F21" s="19" t="s">
        <v>11</v>
      </c>
      <c r="G21" s="19">
        <v>20</v>
      </c>
      <c r="H21" s="19">
        <f>K21+K22+K23+K24+K25+K26+K27+K28+K29+K30+K32+K33+K31+K34+K35+K36+K37+K38+K39+K40</f>
        <v>101</v>
      </c>
      <c r="I21" s="10">
        <f>K21/120</f>
        <v>0.05</v>
      </c>
      <c r="J21" s="4" t="s">
        <v>175</v>
      </c>
      <c r="K21" s="4">
        <v>6</v>
      </c>
    </row>
    <row r="22" spans="1:11" ht="12" customHeight="1" x14ac:dyDescent="0.25">
      <c r="A22" s="20"/>
      <c r="B22" s="20"/>
      <c r="C22" s="20"/>
      <c r="D22" s="29"/>
      <c r="E22" s="20"/>
      <c r="F22" s="20"/>
      <c r="G22" s="20"/>
      <c r="H22" s="20"/>
      <c r="I22" s="10">
        <f t="shared" ref="I22:I40" si="1">K22/120</f>
        <v>5.8333333333333334E-2</v>
      </c>
      <c r="J22" s="4" t="s">
        <v>176</v>
      </c>
      <c r="K22" s="4">
        <v>7</v>
      </c>
    </row>
    <row r="23" spans="1:11" ht="12" customHeight="1" x14ac:dyDescent="0.25">
      <c r="A23" s="20"/>
      <c r="B23" s="20"/>
      <c r="C23" s="20"/>
      <c r="D23" s="29"/>
      <c r="E23" s="20"/>
      <c r="F23" s="20"/>
      <c r="G23" s="20"/>
      <c r="H23" s="20"/>
      <c r="I23" s="10">
        <f t="shared" si="1"/>
        <v>3.3333333333333333E-2</v>
      </c>
      <c r="J23" s="4" t="s">
        <v>177</v>
      </c>
      <c r="K23" s="4">
        <v>4</v>
      </c>
    </row>
    <row r="24" spans="1:11" ht="12" customHeight="1" x14ac:dyDescent="0.25">
      <c r="A24" s="20"/>
      <c r="B24" s="20"/>
      <c r="C24" s="20"/>
      <c r="D24" s="29"/>
      <c r="E24" s="20"/>
      <c r="F24" s="20"/>
      <c r="G24" s="20"/>
      <c r="H24" s="20"/>
      <c r="I24" s="10">
        <f t="shared" si="1"/>
        <v>3.3333333333333333E-2</v>
      </c>
      <c r="J24" s="4" t="s">
        <v>181</v>
      </c>
      <c r="K24" s="4">
        <v>4</v>
      </c>
    </row>
    <row r="25" spans="1:11" ht="12" customHeight="1" x14ac:dyDescent="0.25">
      <c r="A25" s="20"/>
      <c r="B25" s="20"/>
      <c r="C25" s="20"/>
      <c r="D25" s="29"/>
      <c r="E25" s="20"/>
      <c r="F25" s="20"/>
      <c r="G25" s="20"/>
      <c r="H25" s="20"/>
      <c r="I25" s="10">
        <f t="shared" si="1"/>
        <v>5.8333333333333334E-2</v>
      </c>
      <c r="J25" s="4" t="s">
        <v>182</v>
      </c>
      <c r="K25" s="4">
        <v>7</v>
      </c>
    </row>
    <row r="26" spans="1:11" ht="12" customHeight="1" x14ac:dyDescent="0.25">
      <c r="A26" s="20"/>
      <c r="B26" s="20"/>
      <c r="C26" s="20"/>
      <c r="D26" s="29"/>
      <c r="E26" s="20"/>
      <c r="F26" s="20"/>
      <c r="G26" s="20"/>
      <c r="H26" s="20"/>
      <c r="I26" s="10">
        <f t="shared" si="1"/>
        <v>6.6666666666666666E-2</v>
      </c>
      <c r="J26" s="4" t="s">
        <v>183</v>
      </c>
      <c r="K26" s="4">
        <v>8</v>
      </c>
    </row>
    <row r="27" spans="1:11" ht="12" customHeight="1" x14ac:dyDescent="0.25">
      <c r="A27" s="20"/>
      <c r="B27" s="20"/>
      <c r="C27" s="20"/>
      <c r="D27" s="29"/>
      <c r="E27" s="20"/>
      <c r="F27" s="20"/>
      <c r="G27" s="20"/>
      <c r="H27" s="20"/>
      <c r="I27" s="10">
        <f t="shared" si="1"/>
        <v>3.3333333333333333E-2</v>
      </c>
      <c r="J27" s="4" t="s">
        <v>184</v>
      </c>
      <c r="K27" s="4">
        <v>4</v>
      </c>
    </row>
    <row r="28" spans="1:11" ht="12" customHeight="1" x14ac:dyDescent="0.25">
      <c r="A28" s="20"/>
      <c r="B28" s="20"/>
      <c r="C28" s="20"/>
      <c r="D28" s="29"/>
      <c r="E28" s="20"/>
      <c r="F28" s="20"/>
      <c r="G28" s="20"/>
      <c r="H28" s="20"/>
      <c r="I28" s="10">
        <f t="shared" si="1"/>
        <v>3.3333333333333333E-2</v>
      </c>
      <c r="J28" s="4" t="s">
        <v>178</v>
      </c>
      <c r="K28" s="4">
        <v>4</v>
      </c>
    </row>
    <row r="29" spans="1:11" ht="12" customHeight="1" x14ac:dyDescent="0.25">
      <c r="A29" s="20"/>
      <c r="B29" s="20"/>
      <c r="C29" s="20"/>
      <c r="D29" s="29"/>
      <c r="E29" s="20"/>
      <c r="F29" s="20"/>
      <c r="G29" s="20"/>
      <c r="H29" s="20"/>
      <c r="I29" s="10">
        <f t="shared" si="1"/>
        <v>3.3333333333333333E-2</v>
      </c>
      <c r="J29" s="4" t="s">
        <v>179</v>
      </c>
      <c r="K29" s="4">
        <v>4</v>
      </c>
    </row>
    <row r="30" spans="1:11" ht="12" customHeight="1" x14ac:dyDescent="0.25">
      <c r="A30" s="20"/>
      <c r="B30" s="20"/>
      <c r="C30" s="20"/>
      <c r="D30" s="29"/>
      <c r="E30" s="20"/>
      <c r="F30" s="20"/>
      <c r="G30" s="20"/>
      <c r="H30" s="20"/>
      <c r="I30" s="10">
        <f t="shared" si="1"/>
        <v>3.3333333333333333E-2</v>
      </c>
      <c r="J30" s="4" t="s">
        <v>180</v>
      </c>
      <c r="K30" s="4">
        <v>4</v>
      </c>
    </row>
    <row r="31" spans="1:11" ht="12" customHeight="1" x14ac:dyDescent="0.25">
      <c r="A31" s="20"/>
      <c r="B31" s="20"/>
      <c r="C31" s="20"/>
      <c r="D31" s="29"/>
      <c r="E31" s="20"/>
      <c r="F31" s="20"/>
      <c r="G31" s="20"/>
      <c r="H31" s="20"/>
      <c r="I31" s="10">
        <f t="shared" si="1"/>
        <v>3.3333333333333333E-2</v>
      </c>
      <c r="J31" s="4" t="s">
        <v>185</v>
      </c>
      <c r="K31" s="4">
        <v>4</v>
      </c>
    </row>
    <row r="32" spans="1:11" ht="12" customHeight="1" x14ac:dyDescent="0.25">
      <c r="A32" s="20"/>
      <c r="B32" s="20"/>
      <c r="C32" s="20"/>
      <c r="D32" s="29"/>
      <c r="E32" s="20"/>
      <c r="F32" s="20"/>
      <c r="G32" s="20"/>
      <c r="H32" s="20"/>
      <c r="I32" s="10">
        <f t="shared" si="1"/>
        <v>3.3333333333333333E-2</v>
      </c>
      <c r="J32" s="4" t="s">
        <v>186</v>
      </c>
      <c r="K32" s="4">
        <v>4</v>
      </c>
    </row>
    <row r="33" spans="1:11" ht="12" customHeight="1" x14ac:dyDescent="0.25">
      <c r="A33" s="20"/>
      <c r="B33" s="20"/>
      <c r="C33" s="20"/>
      <c r="D33" s="29"/>
      <c r="E33" s="20"/>
      <c r="F33" s="20"/>
      <c r="G33" s="20"/>
      <c r="H33" s="20"/>
      <c r="I33" s="10">
        <f t="shared" si="1"/>
        <v>0.05</v>
      </c>
      <c r="J33" s="4" t="s">
        <v>187</v>
      </c>
      <c r="K33" s="4">
        <v>6</v>
      </c>
    </row>
    <row r="34" spans="1:11" ht="12" customHeight="1" x14ac:dyDescent="0.25">
      <c r="A34" s="20"/>
      <c r="B34" s="20"/>
      <c r="C34" s="20"/>
      <c r="D34" s="29"/>
      <c r="E34" s="20"/>
      <c r="F34" s="20"/>
      <c r="G34" s="20"/>
      <c r="H34" s="20"/>
      <c r="I34" s="10">
        <f t="shared" si="1"/>
        <v>4.1666666666666664E-2</v>
      </c>
      <c r="J34" s="4" t="s">
        <v>188</v>
      </c>
      <c r="K34" s="4">
        <v>5</v>
      </c>
    </row>
    <row r="35" spans="1:11" ht="12" customHeight="1" x14ac:dyDescent="0.25">
      <c r="A35" s="20"/>
      <c r="B35" s="20"/>
      <c r="C35" s="20"/>
      <c r="D35" s="29"/>
      <c r="E35" s="20"/>
      <c r="F35" s="20"/>
      <c r="G35" s="20"/>
      <c r="H35" s="20"/>
      <c r="I35" s="10">
        <f t="shared" si="1"/>
        <v>4.1666666666666664E-2</v>
      </c>
      <c r="J35" s="4" t="s">
        <v>189</v>
      </c>
      <c r="K35" s="4">
        <v>5</v>
      </c>
    </row>
    <row r="36" spans="1:11" ht="12" customHeight="1" x14ac:dyDescent="0.25">
      <c r="A36" s="20"/>
      <c r="B36" s="20"/>
      <c r="C36" s="20"/>
      <c r="D36" s="29"/>
      <c r="E36" s="20"/>
      <c r="F36" s="20"/>
      <c r="G36" s="20"/>
      <c r="H36" s="20"/>
      <c r="I36" s="10">
        <f t="shared" si="1"/>
        <v>4.1666666666666664E-2</v>
      </c>
      <c r="J36" s="4" t="s">
        <v>190</v>
      </c>
      <c r="K36" s="4">
        <v>5</v>
      </c>
    </row>
    <row r="37" spans="1:11" ht="12" customHeight="1" x14ac:dyDescent="0.25">
      <c r="A37" s="20"/>
      <c r="B37" s="20"/>
      <c r="C37" s="20"/>
      <c r="D37" s="29"/>
      <c r="E37" s="20"/>
      <c r="F37" s="20"/>
      <c r="G37" s="20"/>
      <c r="H37" s="20"/>
      <c r="I37" s="10">
        <f t="shared" si="1"/>
        <v>4.1666666666666664E-2</v>
      </c>
      <c r="J37" s="4" t="s">
        <v>191</v>
      </c>
      <c r="K37" s="4">
        <v>5</v>
      </c>
    </row>
    <row r="38" spans="1:11" ht="12" customHeight="1" x14ac:dyDescent="0.25">
      <c r="A38" s="20"/>
      <c r="B38" s="20"/>
      <c r="C38" s="20"/>
      <c r="D38" s="29"/>
      <c r="E38" s="20"/>
      <c r="F38" s="20"/>
      <c r="G38" s="20"/>
      <c r="H38" s="20"/>
      <c r="I38" s="10">
        <f t="shared" si="1"/>
        <v>4.1666666666666664E-2</v>
      </c>
      <c r="J38" s="4" t="s">
        <v>192</v>
      </c>
      <c r="K38" s="4">
        <v>5</v>
      </c>
    </row>
    <row r="39" spans="1:11" ht="12" customHeight="1" x14ac:dyDescent="0.25">
      <c r="A39" s="20"/>
      <c r="B39" s="20"/>
      <c r="C39" s="20"/>
      <c r="D39" s="29"/>
      <c r="E39" s="20"/>
      <c r="F39" s="20"/>
      <c r="G39" s="20"/>
      <c r="H39" s="20"/>
      <c r="I39" s="10">
        <f t="shared" si="1"/>
        <v>4.1666666666666664E-2</v>
      </c>
      <c r="J39" s="4" t="s">
        <v>193</v>
      </c>
      <c r="K39" s="4">
        <v>5</v>
      </c>
    </row>
    <row r="40" spans="1:11" ht="12" customHeight="1" x14ac:dyDescent="0.25">
      <c r="A40" s="20"/>
      <c r="B40" s="20"/>
      <c r="C40" s="20"/>
      <c r="D40" s="29"/>
      <c r="E40" s="20"/>
      <c r="F40" s="21"/>
      <c r="G40" s="21"/>
      <c r="H40" s="21"/>
      <c r="I40" s="10">
        <f t="shared" si="1"/>
        <v>4.1666666666666664E-2</v>
      </c>
      <c r="J40" s="4" t="s">
        <v>194</v>
      </c>
      <c r="K40" s="4">
        <v>5</v>
      </c>
    </row>
    <row r="41" spans="1:11" ht="12" customHeight="1" x14ac:dyDescent="0.25">
      <c r="A41" s="20"/>
      <c r="B41" s="20"/>
      <c r="C41" s="20"/>
      <c r="D41" s="29"/>
      <c r="E41" s="20"/>
      <c r="F41" s="22" t="s">
        <v>10</v>
      </c>
      <c r="G41" s="4">
        <v>1</v>
      </c>
      <c r="H41" s="4">
        <f>K41</f>
        <v>6</v>
      </c>
      <c r="I41" s="9">
        <f>K41/120</f>
        <v>0.05</v>
      </c>
      <c r="J41" s="4" t="s">
        <v>202</v>
      </c>
      <c r="K41" s="4">
        <v>6</v>
      </c>
    </row>
    <row r="42" spans="1:11" ht="12" customHeight="1" x14ac:dyDescent="0.25">
      <c r="A42" s="20"/>
      <c r="B42" s="20"/>
      <c r="C42" s="20"/>
      <c r="D42" s="29"/>
      <c r="E42" s="20"/>
      <c r="F42" s="23"/>
      <c r="G42" s="4">
        <v>1</v>
      </c>
      <c r="H42" s="4">
        <f>K42</f>
        <v>5</v>
      </c>
      <c r="I42" s="9">
        <f t="shared" ref="I42:I63" si="2">K42/120</f>
        <v>4.1666666666666664E-2</v>
      </c>
      <c r="J42" s="4" t="s">
        <v>203</v>
      </c>
      <c r="K42" s="4">
        <v>5</v>
      </c>
    </row>
    <row r="43" spans="1:11" ht="12" customHeight="1" x14ac:dyDescent="0.25">
      <c r="A43" s="20"/>
      <c r="B43" s="20"/>
      <c r="C43" s="20"/>
      <c r="D43" s="29"/>
      <c r="E43" s="20"/>
      <c r="F43" s="19" t="s">
        <v>10</v>
      </c>
      <c r="G43" s="19">
        <v>18</v>
      </c>
      <c r="H43" s="19">
        <f>K43+K44+K45+K46+K47+K48+K49+K50+K51+K52+K53+K54+K55+K56+K57+K58+K59+K60</f>
        <v>110</v>
      </c>
      <c r="I43" s="9">
        <f t="shared" si="2"/>
        <v>0.05</v>
      </c>
      <c r="J43" s="4" t="s">
        <v>207</v>
      </c>
      <c r="K43" s="4">
        <v>6</v>
      </c>
    </row>
    <row r="44" spans="1:11" ht="12" customHeight="1" x14ac:dyDescent="0.25">
      <c r="A44" s="20"/>
      <c r="B44" s="20"/>
      <c r="C44" s="20"/>
      <c r="D44" s="29"/>
      <c r="E44" s="20"/>
      <c r="F44" s="20"/>
      <c r="G44" s="20"/>
      <c r="H44" s="20"/>
      <c r="I44" s="9">
        <f t="shared" si="2"/>
        <v>0.05</v>
      </c>
      <c r="J44" s="4" t="s">
        <v>208</v>
      </c>
      <c r="K44" s="4">
        <v>6</v>
      </c>
    </row>
    <row r="45" spans="1:11" ht="12" customHeight="1" x14ac:dyDescent="0.25">
      <c r="A45" s="20"/>
      <c r="B45" s="20"/>
      <c r="C45" s="20"/>
      <c r="D45" s="29"/>
      <c r="E45" s="20"/>
      <c r="F45" s="20"/>
      <c r="G45" s="20"/>
      <c r="H45" s="20"/>
      <c r="I45" s="9">
        <f>K45/120</f>
        <v>0.05</v>
      </c>
      <c r="J45" s="4" t="s">
        <v>209</v>
      </c>
      <c r="K45" s="4">
        <v>6</v>
      </c>
    </row>
    <row r="46" spans="1:11" ht="12" customHeight="1" x14ac:dyDescent="0.25">
      <c r="A46" s="20"/>
      <c r="B46" s="20"/>
      <c r="C46" s="20"/>
      <c r="D46" s="29"/>
      <c r="E46" s="20"/>
      <c r="F46" s="20"/>
      <c r="G46" s="20"/>
      <c r="H46" s="20"/>
      <c r="I46" s="9">
        <f>K46/120</f>
        <v>0.05</v>
      </c>
      <c r="J46" s="4" t="s">
        <v>210</v>
      </c>
      <c r="K46" s="4">
        <v>6</v>
      </c>
    </row>
    <row r="47" spans="1:11" ht="12" customHeight="1" x14ac:dyDescent="0.25">
      <c r="A47" s="20"/>
      <c r="B47" s="20"/>
      <c r="C47" s="20"/>
      <c r="D47" s="29"/>
      <c r="E47" s="20"/>
      <c r="F47" s="20"/>
      <c r="G47" s="20"/>
      <c r="H47" s="20"/>
      <c r="I47" s="9">
        <f>K47/120</f>
        <v>0.05</v>
      </c>
      <c r="J47" s="4" t="s">
        <v>211</v>
      </c>
      <c r="K47" s="4">
        <v>6</v>
      </c>
    </row>
    <row r="48" spans="1:11" ht="12" customHeight="1" x14ac:dyDescent="0.25">
      <c r="A48" s="20"/>
      <c r="B48" s="20"/>
      <c r="C48" s="20"/>
      <c r="D48" s="29"/>
      <c r="E48" s="20"/>
      <c r="F48" s="20"/>
      <c r="G48" s="20"/>
      <c r="H48" s="20"/>
      <c r="I48" s="9">
        <f>K48/120</f>
        <v>0.05</v>
      </c>
      <c r="J48" s="4" t="s">
        <v>212</v>
      </c>
      <c r="K48" s="4">
        <v>6</v>
      </c>
    </row>
    <row r="49" spans="1:11" ht="12" customHeight="1" x14ac:dyDescent="0.25">
      <c r="A49" s="20"/>
      <c r="B49" s="20"/>
      <c r="C49" s="20"/>
      <c r="D49" s="29"/>
      <c r="E49" s="20"/>
      <c r="F49" s="20"/>
      <c r="G49" s="20"/>
      <c r="H49" s="20"/>
      <c r="I49" s="9">
        <f t="shared" ref="I49:I60" si="3">K49/120</f>
        <v>0.05</v>
      </c>
      <c r="J49" s="4" t="s">
        <v>213</v>
      </c>
      <c r="K49" s="4">
        <v>6</v>
      </c>
    </row>
    <row r="50" spans="1:11" ht="12" customHeight="1" x14ac:dyDescent="0.25">
      <c r="A50" s="20"/>
      <c r="B50" s="20"/>
      <c r="C50" s="20"/>
      <c r="D50" s="29"/>
      <c r="E50" s="20"/>
      <c r="F50" s="20"/>
      <c r="G50" s="20"/>
      <c r="H50" s="20"/>
      <c r="I50" s="9">
        <f t="shared" si="3"/>
        <v>0.05</v>
      </c>
      <c r="J50" s="4" t="s">
        <v>214</v>
      </c>
      <c r="K50" s="4">
        <v>6</v>
      </c>
    </row>
    <row r="51" spans="1:11" ht="12" customHeight="1" x14ac:dyDescent="0.25">
      <c r="A51" s="20"/>
      <c r="B51" s="20"/>
      <c r="C51" s="20"/>
      <c r="D51" s="29"/>
      <c r="E51" s="20"/>
      <c r="F51" s="20"/>
      <c r="G51" s="20"/>
      <c r="H51" s="20"/>
      <c r="I51" s="9">
        <f t="shared" si="3"/>
        <v>0.05</v>
      </c>
      <c r="J51" s="4" t="s">
        <v>216</v>
      </c>
      <c r="K51" s="4">
        <v>6</v>
      </c>
    </row>
    <row r="52" spans="1:11" ht="12" customHeight="1" x14ac:dyDescent="0.25">
      <c r="A52" s="20"/>
      <c r="B52" s="20"/>
      <c r="C52" s="20"/>
      <c r="D52" s="29"/>
      <c r="E52" s="20"/>
      <c r="F52" s="20"/>
      <c r="G52" s="20"/>
      <c r="H52" s="20"/>
      <c r="I52" s="9">
        <f t="shared" si="3"/>
        <v>0.05</v>
      </c>
      <c r="J52" s="4" t="s">
        <v>217</v>
      </c>
      <c r="K52" s="4">
        <v>6</v>
      </c>
    </row>
    <row r="53" spans="1:11" ht="12" customHeight="1" x14ac:dyDescent="0.25">
      <c r="A53" s="20"/>
      <c r="B53" s="20"/>
      <c r="C53" s="20"/>
      <c r="D53" s="29"/>
      <c r="E53" s="20"/>
      <c r="F53" s="20"/>
      <c r="G53" s="20"/>
      <c r="H53" s="20"/>
      <c r="I53" s="9">
        <f t="shared" si="3"/>
        <v>0.05</v>
      </c>
      <c r="J53" s="4" t="s">
        <v>218</v>
      </c>
      <c r="K53" s="4">
        <v>6</v>
      </c>
    </row>
    <row r="54" spans="1:11" ht="12" customHeight="1" x14ac:dyDescent="0.25">
      <c r="A54" s="20"/>
      <c r="B54" s="20"/>
      <c r="C54" s="20"/>
      <c r="D54" s="29"/>
      <c r="E54" s="20"/>
      <c r="F54" s="20"/>
      <c r="G54" s="20"/>
      <c r="H54" s="20"/>
      <c r="I54" s="9">
        <f t="shared" si="3"/>
        <v>0.05</v>
      </c>
      <c r="J54" s="4" t="s">
        <v>219</v>
      </c>
      <c r="K54" s="4">
        <v>6</v>
      </c>
    </row>
    <row r="55" spans="1:11" ht="12" customHeight="1" x14ac:dyDescent="0.25">
      <c r="A55" s="20"/>
      <c r="B55" s="20"/>
      <c r="C55" s="20"/>
      <c r="D55" s="29"/>
      <c r="E55" s="20"/>
      <c r="F55" s="20"/>
      <c r="G55" s="20"/>
      <c r="H55" s="20"/>
      <c r="I55" s="9">
        <f t="shared" si="3"/>
        <v>0.05</v>
      </c>
      <c r="J55" s="4" t="s">
        <v>215</v>
      </c>
      <c r="K55" s="4">
        <v>6</v>
      </c>
    </row>
    <row r="56" spans="1:11" ht="12" customHeight="1" x14ac:dyDescent="0.25">
      <c r="A56" s="20"/>
      <c r="B56" s="20"/>
      <c r="C56" s="20"/>
      <c r="D56" s="29"/>
      <c r="E56" s="20"/>
      <c r="F56" s="20"/>
      <c r="G56" s="20"/>
      <c r="H56" s="20"/>
      <c r="I56" s="9">
        <f t="shared" si="3"/>
        <v>0.05</v>
      </c>
      <c r="J56" s="4" t="s">
        <v>220</v>
      </c>
      <c r="K56" s="4">
        <v>6</v>
      </c>
    </row>
    <row r="57" spans="1:11" ht="12" customHeight="1" x14ac:dyDescent="0.25">
      <c r="A57" s="20"/>
      <c r="B57" s="20"/>
      <c r="C57" s="20"/>
      <c r="D57" s="29"/>
      <c r="E57" s="20"/>
      <c r="F57" s="20"/>
      <c r="G57" s="20"/>
      <c r="H57" s="20"/>
      <c r="I57" s="9">
        <f t="shared" si="3"/>
        <v>0.05</v>
      </c>
      <c r="J57" s="4" t="s">
        <v>221</v>
      </c>
      <c r="K57" s="4">
        <v>6</v>
      </c>
    </row>
    <row r="58" spans="1:11" ht="12" customHeight="1" x14ac:dyDescent="0.25">
      <c r="A58" s="20"/>
      <c r="B58" s="20"/>
      <c r="C58" s="20"/>
      <c r="D58" s="29"/>
      <c r="E58" s="20"/>
      <c r="F58" s="20"/>
      <c r="G58" s="20"/>
      <c r="H58" s="20"/>
      <c r="I58" s="9">
        <f t="shared" si="3"/>
        <v>0.1</v>
      </c>
      <c r="J58" s="4" t="s">
        <v>222</v>
      </c>
      <c r="K58" s="4">
        <v>12</v>
      </c>
    </row>
    <row r="59" spans="1:11" ht="12" customHeight="1" x14ac:dyDescent="0.25">
      <c r="A59" s="20"/>
      <c r="B59" s="20"/>
      <c r="C59" s="20"/>
      <c r="D59" s="29"/>
      <c r="E59" s="20"/>
      <c r="F59" s="20"/>
      <c r="G59" s="20"/>
      <c r="H59" s="20"/>
      <c r="I59" s="9">
        <f t="shared" si="3"/>
        <v>3.3333333333333333E-2</v>
      </c>
      <c r="J59" s="4" t="s">
        <v>223</v>
      </c>
      <c r="K59" s="4">
        <v>4</v>
      </c>
    </row>
    <row r="60" spans="1:11" ht="12" customHeight="1" x14ac:dyDescent="0.25">
      <c r="A60" s="20"/>
      <c r="B60" s="20"/>
      <c r="C60" s="20"/>
      <c r="D60" s="29"/>
      <c r="E60" s="20"/>
      <c r="F60" s="21"/>
      <c r="G60" s="21"/>
      <c r="H60" s="21"/>
      <c r="I60" s="9">
        <f t="shared" si="3"/>
        <v>3.3333333333333333E-2</v>
      </c>
      <c r="J60" s="4" t="s">
        <v>224</v>
      </c>
      <c r="K60" s="4">
        <v>4</v>
      </c>
    </row>
    <row r="61" spans="1:11" ht="12" customHeight="1" x14ac:dyDescent="0.25">
      <c r="A61" s="20"/>
      <c r="B61" s="20"/>
      <c r="C61" s="20"/>
      <c r="D61" s="29"/>
      <c r="E61" s="20"/>
      <c r="F61" s="19" t="s">
        <v>9</v>
      </c>
      <c r="G61" s="19">
        <v>3</v>
      </c>
      <c r="H61" s="19">
        <f>K61+K62+K63</f>
        <v>18</v>
      </c>
      <c r="I61" s="9">
        <f t="shared" si="2"/>
        <v>4.1666666666666664E-2</v>
      </c>
      <c r="J61" s="4" t="s">
        <v>204</v>
      </c>
      <c r="K61" s="4">
        <v>5</v>
      </c>
    </row>
    <row r="62" spans="1:11" ht="12" customHeight="1" x14ac:dyDescent="0.25">
      <c r="A62" s="20"/>
      <c r="B62" s="20"/>
      <c r="C62" s="20"/>
      <c r="D62" s="29"/>
      <c r="E62" s="20"/>
      <c r="F62" s="20"/>
      <c r="G62" s="20"/>
      <c r="H62" s="20"/>
      <c r="I62" s="9">
        <f t="shared" si="2"/>
        <v>0.05</v>
      </c>
      <c r="J62" s="4" t="s">
        <v>205</v>
      </c>
      <c r="K62" s="4">
        <v>6</v>
      </c>
    </row>
    <row r="63" spans="1:11" ht="12" customHeight="1" x14ac:dyDescent="0.25">
      <c r="A63" s="20"/>
      <c r="B63" s="20"/>
      <c r="C63" s="20"/>
      <c r="D63" s="29"/>
      <c r="E63" s="21"/>
      <c r="F63" s="21"/>
      <c r="G63" s="21"/>
      <c r="H63" s="21"/>
      <c r="I63" s="9">
        <f t="shared" si="2"/>
        <v>5.8333333333333334E-2</v>
      </c>
      <c r="J63" s="4" t="s">
        <v>206</v>
      </c>
      <c r="K63" s="4">
        <v>7</v>
      </c>
    </row>
    <row r="64" spans="1:11" ht="12" customHeight="1" x14ac:dyDescent="0.25">
      <c r="A64" s="19">
        <v>2</v>
      </c>
      <c r="B64" s="19" t="s">
        <v>24</v>
      </c>
      <c r="C64" s="19" t="s">
        <v>0</v>
      </c>
      <c r="D64" s="19" t="s">
        <v>271</v>
      </c>
      <c r="E64" s="22" t="s">
        <v>89</v>
      </c>
      <c r="F64" s="4" t="s">
        <v>15</v>
      </c>
      <c r="G64" s="19">
        <v>2</v>
      </c>
      <c r="H64" s="22">
        <f>K64+K65</f>
        <v>10</v>
      </c>
      <c r="I64" s="9">
        <f>K64/180</f>
        <v>2.7777777777777776E-2</v>
      </c>
      <c r="J64" s="4" t="s">
        <v>158</v>
      </c>
      <c r="K64" s="4">
        <v>5</v>
      </c>
    </row>
    <row r="65" spans="1:11" ht="12" customHeight="1" x14ac:dyDescent="0.25">
      <c r="A65" s="20"/>
      <c r="B65" s="20"/>
      <c r="C65" s="20"/>
      <c r="D65" s="20"/>
      <c r="E65" s="23"/>
      <c r="F65" s="4" t="s">
        <v>11</v>
      </c>
      <c r="G65" s="21"/>
      <c r="H65" s="23"/>
      <c r="I65" s="9">
        <f>K65/180</f>
        <v>2.7777777777777776E-2</v>
      </c>
      <c r="J65" s="4" t="s">
        <v>159</v>
      </c>
      <c r="K65" s="4">
        <v>5</v>
      </c>
    </row>
    <row r="66" spans="1:11" ht="12" customHeight="1" x14ac:dyDescent="0.25">
      <c r="A66" s="20"/>
      <c r="B66" s="20"/>
      <c r="C66" s="20"/>
      <c r="D66" s="20"/>
      <c r="E66" s="22" t="s">
        <v>6</v>
      </c>
      <c r="F66" s="19" t="s">
        <v>15</v>
      </c>
      <c r="G66" s="22">
        <v>2</v>
      </c>
      <c r="H66" s="22">
        <f>K66+K67</f>
        <v>14</v>
      </c>
      <c r="I66" s="9">
        <f>K66/120</f>
        <v>8.3333333333333329E-2</v>
      </c>
      <c r="J66" s="4" t="s">
        <v>156</v>
      </c>
      <c r="K66" s="4">
        <v>10</v>
      </c>
    </row>
    <row r="67" spans="1:11" ht="12" customHeight="1" x14ac:dyDescent="0.25">
      <c r="A67" s="21"/>
      <c r="B67" s="21"/>
      <c r="C67" s="21"/>
      <c r="D67" s="21"/>
      <c r="E67" s="23"/>
      <c r="F67" s="21"/>
      <c r="G67" s="23"/>
      <c r="H67" s="23"/>
      <c r="I67" s="9">
        <f>K67/120</f>
        <v>3.3333333333333333E-2</v>
      </c>
      <c r="J67" s="4" t="s">
        <v>160</v>
      </c>
      <c r="K67" s="4">
        <v>4</v>
      </c>
    </row>
    <row r="68" spans="1:11" ht="12" customHeight="1" x14ac:dyDescent="0.25">
      <c r="A68" s="19">
        <v>3</v>
      </c>
      <c r="B68" s="19" t="s">
        <v>38</v>
      </c>
      <c r="C68" s="19" t="s">
        <v>0</v>
      </c>
      <c r="D68" s="19" t="s">
        <v>271</v>
      </c>
      <c r="E68" s="19" t="s">
        <v>89</v>
      </c>
      <c r="F68" s="4" t="s">
        <v>14</v>
      </c>
      <c r="G68" s="4">
        <v>1</v>
      </c>
      <c r="H68" s="4">
        <f>K68</f>
        <v>3</v>
      </c>
      <c r="I68" s="9">
        <f t="shared" ref="I68:I73" si="4">K68/180</f>
        <v>1.6666666666666666E-2</v>
      </c>
      <c r="J68" s="4" t="s">
        <v>14</v>
      </c>
      <c r="K68" s="4">
        <v>3</v>
      </c>
    </row>
    <row r="69" spans="1:11" ht="12" customHeight="1" x14ac:dyDescent="0.25">
      <c r="A69" s="21"/>
      <c r="B69" s="21"/>
      <c r="C69" s="21"/>
      <c r="D69" s="21"/>
      <c r="E69" s="21"/>
      <c r="F69" s="4" t="s">
        <v>13</v>
      </c>
      <c r="G69" s="4">
        <v>1</v>
      </c>
      <c r="H69" s="4">
        <f>K69</f>
        <v>3</v>
      </c>
      <c r="I69" s="9">
        <f t="shared" si="4"/>
        <v>1.6666666666666666E-2</v>
      </c>
      <c r="J69" s="4" t="s">
        <v>225</v>
      </c>
      <c r="K69" s="4">
        <v>3</v>
      </c>
    </row>
    <row r="70" spans="1:11" ht="12" customHeight="1" x14ac:dyDescent="0.25">
      <c r="A70" s="19">
        <v>4</v>
      </c>
      <c r="B70" s="19" t="s">
        <v>39</v>
      </c>
      <c r="C70" s="19" t="s">
        <v>0</v>
      </c>
      <c r="D70" s="19" t="s">
        <v>271</v>
      </c>
      <c r="E70" s="19" t="s">
        <v>89</v>
      </c>
      <c r="F70" s="19" t="s">
        <v>9</v>
      </c>
      <c r="G70" s="19">
        <v>3</v>
      </c>
      <c r="H70" s="19">
        <f>K70+K71+K72</f>
        <v>16</v>
      </c>
      <c r="I70" s="9">
        <f t="shared" si="4"/>
        <v>3.3333333333333333E-2</v>
      </c>
      <c r="J70" s="4" t="s">
        <v>226</v>
      </c>
      <c r="K70" s="4">
        <v>6</v>
      </c>
    </row>
    <row r="71" spans="1:11" ht="12" customHeight="1" x14ac:dyDescent="0.25">
      <c r="A71" s="20"/>
      <c r="B71" s="20"/>
      <c r="C71" s="20"/>
      <c r="D71" s="20"/>
      <c r="E71" s="20"/>
      <c r="F71" s="20"/>
      <c r="G71" s="20"/>
      <c r="H71" s="20"/>
      <c r="I71" s="9">
        <f t="shared" si="4"/>
        <v>2.7777777777777776E-2</v>
      </c>
      <c r="J71" s="4" t="s">
        <v>229</v>
      </c>
      <c r="K71" s="4">
        <v>5</v>
      </c>
    </row>
    <row r="72" spans="1:11" ht="12" customHeight="1" x14ac:dyDescent="0.25">
      <c r="A72" s="20"/>
      <c r="B72" s="20"/>
      <c r="C72" s="20"/>
      <c r="D72" s="20"/>
      <c r="E72" s="20"/>
      <c r="F72" s="21"/>
      <c r="G72" s="21"/>
      <c r="H72" s="21"/>
      <c r="I72" s="9">
        <f t="shared" si="4"/>
        <v>2.7777777777777776E-2</v>
      </c>
      <c r="J72" s="4" t="s">
        <v>230</v>
      </c>
      <c r="K72" s="4">
        <v>5</v>
      </c>
    </row>
    <row r="73" spans="1:11" ht="12" customHeight="1" x14ac:dyDescent="0.25">
      <c r="A73" s="20"/>
      <c r="B73" s="20"/>
      <c r="C73" s="20"/>
      <c r="D73" s="20"/>
      <c r="E73" s="21"/>
      <c r="F73" s="4" t="s">
        <v>10</v>
      </c>
      <c r="G73" s="4">
        <v>1</v>
      </c>
      <c r="H73" s="4">
        <f>K73</f>
        <v>4</v>
      </c>
      <c r="I73" s="9">
        <f t="shared" si="4"/>
        <v>2.2222222222222223E-2</v>
      </c>
      <c r="J73" s="4" t="s">
        <v>228</v>
      </c>
      <c r="K73" s="4">
        <v>4</v>
      </c>
    </row>
    <row r="74" spans="1:11" ht="12" customHeight="1" x14ac:dyDescent="0.25">
      <c r="A74" s="20"/>
      <c r="B74" s="20"/>
      <c r="C74" s="20"/>
      <c r="D74" s="20"/>
      <c r="E74" s="19" t="s">
        <v>6</v>
      </c>
      <c r="F74" s="19" t="s">
        <v>10</v>
      </c>
      <c r="G74" s="19">
        <v>4</v>
      </c>
      <c r="H74" s="22">
        <f>K74+K75+K76+K77</f>
        <v>28</v>
      </c>
      <c r="I74" s="9">
        <f t="shared" ref="I74:I80" si="5">K74/120</f>
        <v>6.6666666666666666E-2</v>
      </c>
      <c r="J74" s="4" t="s">
        <v>227</v>
      </c>
      <c r="K74" s="4">
        <v>8</v>
      </c>
    </row>
    <row r="75" spans="1:11" ht="12" customHeight="1" x14ac:dyDescent="0.25">
      <c r="A75" s="20"/>
      <c r="B75" s="20"/>
      <c r="C75" s="20"/>
      <c r="D75" s="20"/>
      <c r="E75" s="20"/>
      <c r="F75" s="20"/>
      <c r="G75" s="20"/>
      <c r="H75" s="24"/>
      <c r="I75" s="9">
        <f t="shared" si="5"/>
        <v>5.8333333333333334E-2</v>
      </c>
      <c r="J75" s="4" t="s">
        <v>231</v>
      </c>
      <c r="K75" s="4">
        <v>7</v>
      </c>
    </row>
    <row r="76" spans="1:11" ht="12" customHeight="1" x14ac:dyDescent="0.25">
      <c r="A76" s="20"/>
      <c r="B76" s="20"/>
      <c r="C76" s="20"/>
      <c r="D76" s="20"/>
      <c r="E76" s="20"/>
      <c r="F76" s="20"/>
      <c r="G76" s="20"/>
      <c r="H76" s="24"/>
      <c r="I76" s="9">
        <f t="shared" si="5"/>
        <v>5.8333333333333334E-2</v>
      </c>
      <c r="J76" s="4" t="s">
        <v>232</v>
      </c>
      <c r="K76" s="4">
        <v>7</v>
      </c>
    </row>
    <row r="77" spans="1:11" ht="12" customHeight="1" x14ac:dyDescent="0.25">
      <c r="A77" s="20"/>
      <c r="B77" s="20"/>
      <c r="C77" s="20"/>
      <c r="D77" s="20"/>
      <c r="E77" s="20"/>
      <c r="F77" s="21"/>
      <c r="G77" s="21"/>
      <c r="H77" s="23"/>
      <c r="I77" s="9">
        <f t="shared" si="5"/>
        <v>0.05</v>
      </c>
      <c r="J77" s="4" t="s">
        <v>233</v>
      </c>
      <c r="K77" s="4">
        <v>6</v>
      </c>
    </row>
    <row r="78" spans="1:11" ht="12" customHeight="1" x14ac:dyDescent="0.25">
      <c r="A78" s="20"/>
      <c r="B78" s="20"/>
      <c r="C78" s="20"/>
      <c r="D78" s="20"/>
      <c r="E78" s="20"/>
      <c r="F78" s="19" t="s">
        <v>11</v>
      </c>
      <c r="G78" s="19">
        <v>3</v>
      </c>
      <c r="H78" s="19">
        <f>K78+K79+K80</f>
        <v>16</v>
      </c>
      <c r="I78" s="9">
        <f t="shared" si="5"/>
        <v>0.05</v>
      </c>
      <c r="J78" s="4" t="s">
        <v>234</v>
      </c>
      <c r="K78" s="4">
        <v>6</v>
      </c>
    </row>
    <row r="79" spans="1:11" ht="12" customHeight="1" x14ac:dyDescent="0.25">
      <c r="A79" s="20"/>
      <c r="B79" s="20"/>
      <c r="C79" s="20"/>
      <c r="D79" s="20"/>
      <c r="E79" s="20"/>
      <c r="F79" s="20"/>
      <c r="G79" s="20"/>
      <c r="H79" s="20"/>
      <c r="I79" s="9">
        <f t="shared" si="5"/>
        <v>0.05</v>
      </c>
      <c r="J79" s="4" t="s">
        <v>235</v>
      </c>
      <c r="K79" s="4">
        <v>6</v>
      </c>
    </row>
    <row r="80" spans="1:11" ht="12" customHeight="1" x14ac:dyDescent="0.25">
      <c r="A80" s="21"/>
      <c r="B80" s="21"/>
      <c r="C80" s="21"/>
      <c r="D80" s="21"/>
      <c r="E80" s="21"/>
      <c r="F80" s="21"/>
      <c r="G80" s="21"/>
      <c r="H80" s="21"/>
      <c r="I80" s="9">
        <f t="shared" si="5"/>
        <v>3.3333333333333333E-2</v>
      </c>
      <c r="J80" s="4" t="s">
        <v>236</v>
      </c>
      <c r="K80" s="4">
        <v>4</v>
      </c>
    </row>
    <row r="81" spans="1:11" ht="12" customHeight="1" x14ac:dyDescent="0.25">
      <c r="A81" s="19">
        <v>5</v>
      </c>
      <c r="B81" s="19" t="s">
        <v>40</v>
      </c>
      <c r="C81" s="19" t="s">
        <v>0</v>
      </c>
      <c r="D81" s="19" t="s">
        <v>271</v>
      </c>
      <c r="E81" s="19" t="s">
        <v>89</v>
      </c>
      <c r="F81" s="19" t="s">
        <v>9</v>
      </c>
      <c r="G81" s="19">
        <v>2</v>
      </c>
      <c r="H81" s="19">
        <f>K81+K82</f>
        <v>15</v>
      </c>
      <c r="I81" s="9">
        <f>K81/180</f>
        <v>4.4444444444444446E-2</v>
      </c>
      <c r="J81" s="4" t="s">
        <v>238</v>
      </c>
      <c r="K81" s="4">
        <v>8</v>
      </c>
    </row>
    <row r="82" spans="1:11" ht="12" customHeight="1" x14ac:dyDescent="0.25">
      <c r="A82" s="20"/>
      <c r="B82" s="20"/>
      <c r="C82" s="20"/>
      <c r="D82" s="20"/>
      <c r="E82" s="20"/>
      <c r="F82" s="21"/>
      <c r="G82" s="21"/>
      <c r="H82" s="21"/>
      <c r="I82" s="9">
        <f>K82/180</f>
        <v>3.888888888888889E-2</v>
      </c>
      <c r="J82" s="4" t="s">
        <v>241</v>
      </c>
      <c r="K82" s="4">
        <v>7</v>
      </c>
    </row>
    <row r="83" spans="1:11" ht="12" customHeight="1" x14ac:dyDescent="0.25">
      <c r="A83" s="20"/>
      <c r="B83" s="20"/>
      <c r="C83" s="20"/>
      <c r="D83" s="20"/>
      <c r="E83" s="20"/>
      <c r="F83" s="22" t="s">
        <v>11</v>
      </c>
      <c r="G83" s="19">
        <v>2</v>
      </c>
      <c r="H83" s="19">
        <f>K83+K84</f>
        <v>16</v>
      </c>
      <c r="I83" s="9">
        <f>K83/180</f>
        <v>0.05</v>
      </c>
      <c r="J83" s="4" t="s">
        <v>239</v>
      </c>
      <c r="K83" s="4">
        <v>9</v>
      </c>
    </row>
    <row r="84" spans="1:11" ht="12" customHeight="1" x14ac:dyDescent="0.25">
      <c r="A84" s="20"/>
      <c r="B84" s="20"/>
      <c r="C84" s="20"/>
      <c r="D84" s="20"/>
      <c r="E84" s="21"/>
      <c r="F84" s="23"/>
      <c r="G84" s="21"/>
      <c r="H84" s="21"/>
      <c r="I84" s="9">
        <f>K84/180</f>
        <v>3.888888888888889E-2</v>
      </c>
      <c r="J84" s="4" t="s">
        <v>240</v>
      </c>
      <c r="K84" s="4">
        <v>7</v>
      </c>
    </row>
    <row r="85" spans="1:11" ht="12" customHeight="1" x14ac:dyDescent="0.25">
      <c r="A85" s="20"/>
      <c r="B85" s="20"/>
      <c r="C85" s="20"/>
      <c r="D85" s="20"/>
      <c r="E85" s="19" t="s">
        <v>6</v>
      </c>
      <c r="F85" s="19" t="s">
        <v>11</v>
      </c>
      <c r="G85" s="19">
        <v>2</v>
      </c>
      <c r="H85" s="19">
        <f>K85+K86</f>
        <v>14</v>
      </c>
      <c r="I85" s="9">
        <f>K85/120</f>
        <v>5.8333333333333334E-2</v>
      </c>
      <c r="J85" s="4" t="s">
        <v>242</v>
      </c>
      <c r="K85" s="4">
        <v>7</v>
      </c>
    </row>
    <row r="86" spans="1:11" ht="12" customHeight="1" x14ac:dyDescent="0.25">
      <c r="A86" s="21"/>
      <c r="B86" s="21"/>
      <c r="C86" s="21"/>
      <c r="D86" s="21"/>
      <c r="E86" s="21"/>
      <c r="F86" s="21"/>
      <c r="G86" s="21"/>
      <c r="H86" s="21"/>
      <c r="I86" s="9">
        <f>K86/120</f>
        <v>5.8333333333333334E-2</v>
      </c>
      <c r="J86" s="4" t="s">
        <v>240</v>
      </c>
      <c r="K86" s="4">
        <v>7</v>
      </c>
    </row>
    <row r="87" spans="1:11" ht="12" customHeight="1" x14ac:dyDescent="0.25">
      <c r="A87" s="4">
        <v>6</v>
      </c>
      <c r="B87" s="4" t="s">
        <v>41</v>
      </c>
      <c r="C87" s="4" t="s">
        <v>0</v>
      </c>
      <c r="D87" s="4" t="s">
        <v>271</v>
      </c>
      <c r="E87" s="4" t="s">
        <v>6</v>
      </c>
      <c r="F87" s="4" t="s">
        <v>9</v>
      </c>
      <c r="G87" s="4">
        <v>3</v>
      </c>
      <c r="H87" s="4">
        <v>3</v>
      </c>
      <c r="I87" s="9">
        <f>K87/180</f>
        <v>1.6666666666666666E-2</v>
      </c>
      <c r="J87" s="4" t="s">
        <v>237</v>
      </c>
      <c r="K87" s="4">
        <v>3</v>
      </c>
    </row>
    <row r="88" spans="1:11" ht="12" customHeight="1" x14ac:dyDescent="0.25">
      <c r="A88" s="19">
        <v>7</v>
      </c>
      <c r="B88" s="19" t="s">
        <v>42</v>
      </c>
      <c r="C88" s="19" t="s">
        <v>0</v>
      </c>
      <c r="D88" s="19" t="s">
        <v>271</v>
      </c>
      <c r="E88" s="4" t="s">
        <v>89</v>
      </c>
      <c r="F88" s="4" t="s">
        <v>10</v>
      </c>
      <c r="G88" s="4">
        <v>1</v>
      </c>
      <c r="H88" s="4">
        <f>K88</f>
        <v>7</v>
      </c>
      <c r="I88" s="9">
        <f>K88/180</f>
        <v>3.888888888888889E-2</v>
      </c>
      <c r="J88" s="4" t="s">
        <v>243</v>
      </c>
      <c r="K88" s="4">
        <v>7</v>
      </c>
    </row>
    <row r="89" spans="1:11" ht="12" customHeight="1" x14ac:dyDescent="0.25">
      <c r="A89" s="20"/>
      <c r="B89" s="20"/>
      <c r="C89" s="20"/>
      <c r="D89" s="20"/>
      <c r="E89" s="19" t="s">
        <v>6</v>
      </c>
      <c r="F89" s="19" t="s">
        <v>10</v>
      </c>
      <c r="G89" s="19">
        <v>3</v>
      </c>
      <c r="H89" s="19">
        <f>K89+K90+K91</f>
        <v>14</v>
      </c>
      <c r="I89" s="9">
        <f>K89/120</f>
        <v>2.5000000000000001E-2</v>
      </c>
      <c r="J89" s="5" t="s">
        <v>244</v>
      </c>
      <c r="K89" s="4">
        <v>3</v>
      </c>
    </row>
    <row r="90" spans="1:11" ht="12" customHeight="1" x14ac:dyDescent="0.25">
      <c r="A90" s="20"/>
      <c r="B90" s="20"/>
      <c r="C90" s="20"/>
      <c r="D90" s="20"/>
      <c r="E90" s="20"/>
      <c r="F90" s="21"/>
      <c r="G90" s="20"/>
      <c r="H90" s="20"/>
      <c r="I90" s="9">
        <f>K90/120</f>
        <v>4.1666666666666664E-2</v>
      </c>
      <c r="J90" s="4" t="s">
        <v>245</v>
      </c>
      <c r="K90" s="4">
        <v>5</v>
      </c>
    </row>
    <row r="91" spans="1:11" ht="12" customHeight="1" x14ac:dyDescent="0.25">
      <c r="A91" s="21"/>
      <c r="B91" s="21"/>
      <c r="C91" s="21"/>
      <c r="D91" s="21"/>
      <c r="E91" s="21"/>
      <c r="F91" s="4" t="s">
        <v>11</v>
      </c>
      <c r="G91" s="21"/>
      <c r="H91" s="21"/>
      <c r="I91" s="9">
        <f>K91/120</f>
        <v>0.05</v>
      </c>
      <c r="J91" s="5" t="s">
        <v>246</v>
      </c>
      <c r="K91" s="4">
        <v>6</v>
      </c>
    </row>
    <row r="92" spans="1:11" ht="12" customHeight="1" x14ac:dyDescent="0.25">
      <c r="A92" s="19">
        <v>8</v>
      </c>
      <c r="B92" s="19" t="s">
        <v>45</v>
      </c>
      <c r="C92" s="19" t="s">
        <v>0</v>
      </c>
      <c r="D92" s="19" t="s">
        <v>271</v>
      </c>
      <c r="E92" s="19" t="s">
        <v>89</v>
      </c>
      <c r="F92" s="19" t="s">
        <v>10</v>
      </c>
      <c r="G92" s="19">
        <v>6</v>
      </c>
      <c r="H92" s="19">
        <f>K92+K93+K94+K95+K96+K97</f>
        <v>34</v>
      </c>
      <c r="I92" s="9">
        <f t="shared" ref="I92:I97" si="6">K92/180</f>
        <v>3.3333333333333333E-2</v>
      </c>
      <c r="J92" s="4" t="s">
        <v>150</v>
      </c>
      <c r="K92" s="4">
        <v>6</v>
      </c>
    </row>
    <row r="93" spans="1:11" ht="12" customHeight="1" x14ac:dyDescent="0.25">
      <c r="A93" s="20"/>
      <c r="B93" s="20"/>
      <c r="C93" s="20"/>
      <c r="D93" s="20"/>
      <c r="E93" s="20"/>
      <c r="F93" s="20"/>
      <c r="G93" s="20"/>
      <c r="H93" s="20"/>
      <c r="I93" s="9">
        <f t="shared" si="6"/>
        <v>3.3333333333333333E-2</v>
      </c>
      <c r="J93" s="4" t="s">
        <v>259</v>
      </c>
      <c r="K93" s="4">
        <v>6</v>
      </c>
    </row>
    <row r="94" spans="1:11" ht="12" customHeight="1" x14ac:dyDescent="0.25">
      <c r="A94" s="20"/>
      <c r="B94" s="20"/>
      <c r="C94" s="20"/>
      <c r="D94" s="20"/>
      <c r="E94" s="20"/>
      <c r="F94" s="21"/>
      <c r="G94" s="20"/>
      <c r="H94" s="20"/>
      <c r="I94" s="9">
        <f t="shared" si="6"/>
        <v>3.3333333333333333E-2</v>
      </c>
      <c r="J94" s="4" t="s">
        <v>257</v>
      </c>
      <c r="K94" s="4">
        <v>6</v>
      </c>
    </row>
    <row r="95" spans="1:11" ht="12" customHeight="1" x14ac:dyDescent="0.25">
      <c r="A95" s="20"/>
      <c r="B95" s="20"/>
      <c r="C95" s="20"/>
      <c r="D95" s="20"/>
      <c r="E95" s="20"/>
      <c r="F95" s="4" t="s">
        <v>11</v>
      </c>
      <c r="G95" s="20"/>
      <c r="H95" s="20"/>
      <c r="I95" s="9">
        <f t="shared" si="6"/>
        <v>3.3333333333333333E-2</v>
      </c>
      <c r="J95" s="4" t="s">
        <v>260</v>
      </c>
      <c r="K95" s="4">
        <v>6</v>
      </c>
    </row>
    <row r="96" spans="1:11" ht="12" customHeight="1" x14ac:dyDescent="0.25">
      <c r="A96" s="20"/>
      <c r="B96" s="20"/>
      <c r="C96" s="20"/>
      <c r="D96" s="20"/>
      <c r="E96" s="20"/>
      <c r="F96" s="4" t="s">
        <v>9</v>
      </c>
      <c r="G96" s="20"/>
      <c r="H96" s="20"/>
      <c r="I96" s="9">
        <f t="shared" si="6"/>
        <v>2.7777777777777776E-2</v>
      </c>
      <c r="J96" s="4" t="s">
        <v>225</v>
      </c>
      <c r="K96" s="4">
        <v>5</v>
      </c>
    </row>
    <row r="97" spans="1:11" ht="12" customHeight="1" x14ac:dyDescent="0.25">
      <c r="A97" s="20"/>
      <c r="B97" s="20"/>
      <c r="C97" s="20"/>
      <c r="D97" s="20"/>
      <c r="E97" s="21"/>
      <c r="F97" s="4" t="s">
        <v>17</v>
      </c>
      <c r="G97" s="21"/>
      <c r="H97" s="21"/>
      <c r="I97" s="9">
        <f t="shared" si="6"/>
        <v>2.7777777777777776E-2</v>
      </c>
      <c r="J97" s="4" t="s">
        <v>261</v>
      </c>
      <c r="K97" s="4">
        <v>5</v>
      </c>
    </row>
    <row r="98" spans="1:11" ht="12" customHeight="1" x14ac:dyDescent="0.25">
      <c r="A98" s="20"/>
      <c r="B98" s="20"/>
      <c r="C98" s="20"/>
      <c r="D98" s="20"/>
      <c r="E98" s="19" t="s">
        <v>6</v>
      </c>
      <c r="F98" s="19" t="s">
        <v>11</v>
      </c>
      <c r="G98" s="19">
        <v>9</v>
      </c>
      <c r="H98" s="19">
        <f>K98+K99+K100+K101+K102+K103+K104+K105+K106</f>
        <v>63</v>
      </c>
      <c r="I98" s="9">
        <f>K98/120</f>
        <v>3.3333333333333333E-2</v>
      </c>
      <c r="J98" s="4" t="s">
        <v>247</v>
      </c>
      <c r="K98" s="4">
        <v>4</v>
      </c>
    </row>
    <row r="99" spans="1:11" ht="12" customHeight="1" x14ac:dyDescent="0.25">
      <c r="A99" s="20"/>
      <c r="B99" s="20"/>
      <c r="C99" s="20"/>
      <c r="D99" s="20"/>
      <c r="E99" s="20"/>
      <c r="F99" s="20"/>
      <c r="G99" s="20"/>
      <c r="H99" s="20"/>
      <c r="I99" s="9">
        <f t="shared" ref="I99:I106" si="7">K99/120</f>
        <v>6.6666666666666666E-2</v>
      </c>
      <c r="J99" s="4" t="s">
        <v>248</v>
      </c>
      <c r="K99" s="4">
        <v>8</v>
      </c>
    </row>
    <row r="100" spans="1:11" ht="12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9">
        <f t="shared" si="7"/>
        <v>0.05</v>
      </c>
      <c r="J100" s="4" t="s">
        <v>249</v>
      </c>
      <c r="K100" s="4">
        <v>6</v>
      </c>
    </row>
    <row r="101" spans="1:11" ht="12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9">
        <f t="shared" si="7"/>
        <v>7.4999999999999997E-2</v>
      </c>
      <c r="J101" s="4" t="s">
        <v>252</v>
      </c>
      <c r="K101" s="4">
        <v>9</v>
      </c>
    </row>
    <row r="102" spans="1:11" ht="12" customHeight="1" x14ac:dyDescent="0.25">
      <c r="A102" s="20"/>
      <c r="B102" s="20"/>
      <c r="C102" s="20"/>
      <c r="D102" s="20"/>
      <c r="E102" s="20"/>
      <c r="F102" s="20"/>
      <c r="G102" s="20"/>
      <c r="H102" s="20"/>
      <c r="I102" s="9">
        <f t="shared" si="7"/>
        <v>7.4999999999999997E-2</v>
      </c>
      <c r="J102" s="4" t="s">
        <v>253</v>
      </c>
      <c r="K102" s="4">
        <v>9</v>
      </c>
    </row>
    <row r="103" spans="1:11" ht="12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9">
        <f t="shared" si="7"/>
        <v>7.4999999999999997E-2</v>
      </c>
      <c r="J103" s="4" t="s">
        <v>257</v>
      </c>
      <c r="K103" s="4">
        <v>9</v>
      </c>
    </row>
    <row r="104" spans="1:11" ht="12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9">
        <f t="shared" si="7"/>
        <v>0.05</v>
      </c>
      <c r="J104" s="4" t="s">
        <v>254</v>
      </c>
      <c r="K104" s="4">
        <v>6</v>
      </c>
    </row>
    <row r="105" spans="1:11" ht="12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9">
        <f t="shared" si="7"/>
        <v>0.05</v>
      </c>
      <c r="J105" s="4" t="s">
        <v>255</v>
      </c>
      <c r="K105" s="4">
        <v>6</v>
      </c>
    </row>
    <row r="106" spans="1:11" ht="12" customHeight="1" x14ac:dyDescent="0.25">
      <c r="A106" s="20"/>
      <c r="B106" s="20"/>
      <c r="C106" s="20"/>
      <c r="D106" s="20"/>
      <c r="E106" s="20"/>
      <c r="F106" s="21"/>
      <c r="G106" s="21"/>
      <c r="H106" s="21"/>
      <c r="I106" s="9">
        <f t="shared" si="7"/>
        <v>0.05</v>
      </c>
      <c r="J106" s="4" t="s">
        <v>256</v>
      </c>
      <c r="K106" s="4">
        <v>6</v>
      </c>
    </row>
    <row r="107" spans="1:11" ht="12" customHeight="1" x14ac:dyDescent="0.25">
      <c r="A107" s="20"/>
      <c r="B107" s="20"/>
      <c r="C107" s="20"/>
      <c r="D107" s="20"/>
      <c r="E107" s="20"/>
      <c r="F107" s="19" t="s">
        <v>10</v>
      </c>
      <c r="G107" s="19">
        <v>5</v>
      </c>
      <c r="H107" s="19">
        <f>K107+K108+K109+K110+K111</f>
        <v>30</v>
      </c>
      <c r="I107" s="9">
        <f>K107/120</f>
        <v>0.05</v>
      </c>
      <c r="J107" s="4" t="s">
        <v>250</v>
      </c>
      <c r="K107" s="4">
        <v>6</v>
      </c>
    </row>
    <row r="108" spans="1:11" ht="12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9">
        <f>K108/120</f>
        <v>0.05</v>
      </c>
      <c r="J108" s="4" t="s">
        <v>251</v>
      </c>
      <c r="K108" s="4">
        <v>6</v>
      </c>
    </row>
    <row r="109" spans="1:11" ht="12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9">
        <f>K109/120</f>
        <v>0.05</v>
      </c>
      <c r="J109" s="4" t="s">
        <v>225</v>
      </c>
      <c r="K109" s="4">
        <v>6</v>
      </c>
    </row>
    <row r="110" spans="1:11" ht="12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9">
        <f>K110/120</f>
        <v>0.05</v>
      </c>
      <c r="J110" s="4" t="s">
        <v>254</v>
      </c>
      <c r="K110" s="4">
        <v>6</v>
      </c>
    </row>
    <row r="111" spans="1:11" ht="12" customHeight="1" x14ac:dyDescent="0.25">
      <c r="A111" s="21"/>
      <c r="B111" s="21"/>
      <c r="C111" s="21"/>
      <c r="D111" s="21"/>
      <c r="E111" s="21"/>
      <c r="F111" s="21"/>
      <c r="G111" s="21"/>
      <c r="H111" s="21"/>
      <c r="I111" s="9">
        <f>K111/180</f>
        <v>3.3333333333333333E-2</v>
      </c>
      <c r="J111" s="4" t="s">
        <v>258</v>
      </c>
      <c r="K111" s="4">
        <v>6</v>
      </c>
    </row>
    <row r="112" spans="1:11" ht="12" customHeight="1" x14ac:dyDescent="0.25">
      <c r="A112" s="22">
        <v>9</v>
      </c>
      <c r="B112" s="19" t="s">
        <v>34</v>
      </c>
      <c r="C112" s="22" t="s">
        <v>0</v>
      </c>
      <c r="D112" s="22" t="s">
        <v>272</v>
      </c>
      <c r="E112" s="19" t="s">
        <v>89</v>
      </c>
      <c r="F112" s="19" t="s">
        <v>10</v>
      </c>
      <c r="G112" s="29">
        <v>3</v>
      </c>
      <c r="H112" s="29">
        <f>K112+K113+K114</f>
        <v>18</v>
      </c>
      <c r="I112" s="10">
        <f>K112/180</f>
        <v>3.3333333333333333E-2</v>
      </c>
      <c r="J112" s="4" t="s">
        <v>262</v>
      </c>
      <c r="K112" s="4">
        <v>6</v>
      </c>
    </row>
    <row r="113" spans="1:11" ht="12" customHeight="1" x14ac:dyDescent="0.25">
      <c r="A113" s="24"/>
      <c r="B113" s="20"/>
      <c r="C113" s="24"/>
      <c r="D113" s="24"/>
      <c r="E113" s="20"/>
      <c r="F113" s="20"/>
      <c r="G113" s="29"/>
      <c r="H113" s="29"/>
      <c r="I113" s="10">
        <f t="shared" ref="I113:I114" si="8">K113/180</f>
        <v>3.3333333333333333E-2</v>
      </c>
      <c r="J113" s="4" t="s">
        <v>263</v>
      </c>
      <c r="K113" s="4">
        <v>6</v>
      </c>
    </row>
    <row r="114" spans="1:11" ht="12" customHeight="1" x14ac:dyDescent="0.25">
      <c r="A114" s="24"/>
      <c r="B114" s="20"/>
      <c r="C114" s="24"/>
      <c r="D114" s="24"/>
      <c r="E114" s="21"/>
      <c r="F114" s="21"/>
      <c r="G114" s="29"/>
      <c r="H114" s="29"/>
      <c r="I114" s="10">
        <f t="shared" si="8"/>
        <v>3.3333333333333333E-2</v>
      </c>
      <c r="J114" s="4" t="s">
        <v>70</v>
      </c>
      <c r="K114" s="4">
        <v>6</v>
      </c>
    </row>
    <row r="115" spans="1:11" ht="12" customHeight="1" x14ac:dyDescent="0.25">
      <c r="A115" s="24"/>
      <c r="B115" s="20"/>
      <c r="C115" s="24"/>
      <c r="D115" s="24"/>
      <c r="E115" s="19" t="s">
        <v>6</v>
      </c>
      <c r="F115" s="4" t="s">
        <v>11</v>
      </c>
      <c r="G115" s="29">
        <v>5</v>
      </c>
      <c r="H115" s="29">
        <f>K115+K116+K117+K118+K119</f>
        <v>31</v>
      </c>
      <c r="I115" s="10">
        <f>K115/120</f>
        <v>0.05</v>
      </c>
      <c r="J115" s="4" t="s">
        <v>7</v>
      </c>
      <c r="K115" s="4">
        <v>6</v>
      </c>
    </row>
    <row r="116" spans="1:11" ht="12" customHeight="1" x14ac:dyDescent="0.25">
      <c r="A116" s="24"/>
      <c r="B116" s="20"/>
      <c r="C116" s="24"/>
      <c r="D116" s="24"/>
      <c r="E116" s="20"/>
      <c r="F116" s="19" t="s">
        <v>11</v>
      </c>
      <c r="G116" s="29"/>
      <c r="H116" s="29"/>
      <c r="I116" s="10">
        <f t="shared" ref="I116:I117" si="9">K116/120</f>
        <v>0.05</v>
      </c>
      <c r="J116" s="4" t="s">
        <v>70</v>
      </c>
      <c r="K116" s="4">
        <v>6</v>
      </c>
    </row>
    <row r="117" spans="1:11" ht="12" customHeight="1" x14ac:dyDescent="0.25">
      <c r="A117" s="24"/>
      <c r="B117" s="20"/>
      <c r="C117" s="24"/>
      <c r="D117" s="24"/>
      <c r="E117" s="20"/>
      <c r="F117" s="21"/>
      <c r="G117" s="29"/>
      <c r="H117" s="29"/>
      <c r="I117" s="10">
        <f t="shared" si="9"/>
        <v>0.05</v>
      </c>
      <c r="J117" s="4" t="s">
        <v>71</v>
      </c>
      <c r="K117" s="4">
        <v>6</v>
      </c>
    </row>
    <row r="118" spans="1:11" ht="12" customHeight="1" x14ac:dyDescent="0.25">
      <c r="A118" s="24"/>
      <c r="B118" s="20"/>
      <c r="C118" s="24"/>
      <c r="D118" s="24"/>
      <c r="E118" s="20"/>
      <c r="F118" s="19" t="s">
        <v>10</v>
      </c>
      <c r="G118" s="29"/>
      <c r="H118" s="29"/>
      <c r="I118" s="10">
        <f>K118/120</f>
        <v>5.8333333333333334E-2</v>
      </c>
      <c r="J118" s="4" t="s">
        <v>150</v>
      </c>
      <c r="K118" s="4">
        <v>7</v>
      </c>
    </row>
    <row r="119" spans="1:11" ht="12" customHeight="1" x14ac:dyDescent="0.25">
      <c r="A119" s="23"/>
      <c r="B119" s="21"/>
      <c r="C119" s="23"/>
      <c r="D119" s="23"/>
      <c r="E119" s="21"/>
      <c r="F119" s="21"/>
      <c r="G119" s="29"/>
      <c r="H119" s="29"/>
      <c r="I119" s="10">
        <f>K119/120</f>
        <v>0.05</v>
      </c>
      <c r="J119" s="4" t="s">
        <v>72</v>
      </c>
      <c r="K119" s="4">
        <v>6</v>
      </c>
    </row>
    <row r="120" spans="1:11" ht="12" customHeight="1" x14ac:dyDescent="0.25">
      <c r="A120" s="22">
        <v>10</v>
      </c>
      <c r="B120" s="19" t="s">
        <v>30</v>
      </c>
      <c r="C120" s="19" t="s">
        <v>0</v>
      </c>
      <c r="D120" s="19" t="s">
        <v>272</v>
      </c>
      <c r="E120" s="22" t="s">
        <v>89</v>
      </c>
      <c r="F120" s="22" t="s">
        <v>11</v>
      </c>
      <c r="G120" s="22">
        <v>6</v>
      </c>
      <c r="H120" s="22">
        <f>K120+K121+K122+K123+K124+K125</f>
        <v>40</v>
      </c>
      <c r="I120" s="9">
        <f t="shared" ref="I120:I132" si="10">K120/180</f>
        <v>2.2222222222222223E-2</v>
      </c>
      <c r="J120" s="4" t="s">
        <v>74</v>
      </c>
      <c r="K120" s="4">
        <v>4</v>
      </c>
    </row>
    <row r="121" spans="1:11" ht="12" customHeight="1" x14ac:dyDescent="0.25">
      <c r="A121" s="24"/>
      <c r="B121" s="20"/>
      <c r="C121" s="20"/>
      <c r="D121" s="20"/>
      <c r="E121" s="24"/>
      <c r="F121" s="24"/>
      <c r="G121" s="24"/>
      <c r="H121" s="24"/>
      <c r="I121" s="9">
        <f t="shared" si="10"/>
        <v>2.2222222222222223E-2</v>
      </c>
      <c r="J121" s="4" t="s">
        <v>75</v>
      </c>
      <c r="K121" s="4">
        <v>4</v>
      </c>
    </row>
    <row r="122" spans="1:11" ht="12" customHeight="1" x14ac:dyDescent="0.25">
      <c r="A122" s="24"/>
      <c r="B122" s="20"/>
      <c r="C122" s="20"/>
      <c r="D122" s="20"/>
      <c r="E122" s="24"/>
      <c r="F122" s="24"/>
      <c r="G122" s="24"/>
      <c r="H122" s="24"/>
      <c r="I122" s="9">
        <f t="shared" si="10"/>
        <v>2.2222222222222223E-2</v>
      </c>
      <c r="J122" s="4" t="s">
        <v>76</v>
      </c>
      <c r="K122" s="4">
        <v>4</v>
      </c>
    </row>
    <row r="123" spans="1:11" ht="12" customHeight="1" x14ac:dyDescent="0.25">
      <c r="A123" s="24"/>
      <c r="B123" s="20"/>
      <c r="C123" s="20"/>
      <c r="D123" s="20"/>
      <c r="E123" s="24"/>
      <c r="F123" s="24"/>
      <c r="G123" s="24"/>
      <c r="H123" s="24"/>
      <c r="I123" s="9">
        <f t="shared" si="10"/>
        <v>6.6666666666666666E-2</v>
      </c>
      <c r="J123" s="4" t="s">
        <v>90</v>
      </c>
      <c r="K123" s="4">
        <v>12</v>
      </c>
    </row>
    <row r="124" spans="1:11" ht="12" customHeight="1" x14ac:dyDescent="0.25">
      <c r="A124" s="24"/>
      <c r="B124" s="20"/>
      <c r="C124" s="20"/>
      <c r="D124" s="20"/>
      <c r="E124" s="24"/>
      <c r="F124" s="24"/>
      <c r="G124" s="24"/>
      <c r="H124" s="24"/>
      <c r="I124" s="9">
        <f t="shared" si="10"/>
        <v>2.2222222222222223E-2</v>
      </c>
      <c r="J124" s="4" t="s">
        <v>77</v>
      </c>
      <c r="K124" s="4">
        <v>4</v>
      </c>
    </row>
    <row r="125" spans="1:11" ht="12" customHeight="1" x14ac:dyDescent="0.25">
      <c r="A125" s="24"/>
      <c r="B125" s="20"/>
      <c r="C125" s="20"/>
      <c r="D125" s="20"/>
      <c r="E125" s="24"/>
      <c r="F125" s="23"/>
      <c r="G125" s="24"/>
      <c r="H125" s="23"/>
      <c r="I125" s="9">
        <f t="shared" si="10"/>
        <v>6.6666666666666666E-2</v>
      </c>
      <c r="J125" s="4" t="s">
        <v>78</v>
      </c>
      <c r="K125" s="4">
        <v>12</v>
      </c>
    </row>
    <row r="126" spans="1:11" ht="12" customHeight="1" x14ac:dyDescent="0.25">
      <c r="A126" s="24"/>
      <c r="B126" s="20"/>
      <c r="C126" s="20"/>
      <c r="D126" s="20"/>
      <c r="E126" s="24"/>
      <c r="F126" s="22" t="s">
        <v>10</v>
      </c>
      <c r="G126" s="19">
        <v>7</v>
      </c>
      <c r="H126" s="22">
        <f>K126+K127++K128+K129+K130+K131+K132</f>
        <v>49</v>
      </c>
      <c r="I126" s="9">
        <f t="shared" si="10"/>
        <v>4.4444444444444446E-2</v>
      </c>
      <c r="J126" s="4" t="s">
        <v>79</v>
      </c>
      <c r="K126" s="4">
        <v>8</v>
      </c>
    </row>
    <row r="127" spans="1:11" ht="12" customHeight="1" x14ac:dyDescent="0.25">
      <c r="A127" s="24"/>
      <c r="B127" s="20"/>
      <c r="C127" s="20"/>
      <c r="D127" s="20"/>
      <c r="E127" s="24"/>
      <c r="F127" s="24"/>
      <c r="G127" s="20"/>
      <c r="H127" s="24"/>
      <c r="I127" s="9">
        <f t="shared" si="10"/>
        <v>2.2222222222222223E-2</v>
      </c>
      <c r="J127" s="4" t="s">
        <v>80</v>
      </c>
      <c r="K127" s="4">
        <v>4</v>
      </c>
    </row>
    <row r="128" spans="1:11" ht="12" customHeight="1" x14ac:dyDescent="0.25">
      <c r="A128" s="24"/>
      <c r="B128" s="20"/>
      <c r="C128" s="20"/>
      <c r="D128" s="20"/>
      <c r="E128" s="24"/>
      <c r="F128" s="24"/>
      <c r="G128" s="20"/>
      <c r="H128" s="24"/>
      <c r="I128" s="9">
        <f t="shared" si="10"/>
        <v>6.6666666666666666E-2</v>
      </c>
      <c r="J128" s="4" t="s">
        <v>81</v>
      </c>
      <c r="K128" s="4">
        <v>12</v>
      </c>
    </row>
    <row r="129" spans="1:11" ht="12" customHeight="1" x14ac:dyDescent="0.25">
      <c r="A129" s="24"/>
      <c r="B129" s="20"/>
      <c r="C129" s="20"/>
      <c r="D129" s="20"/>
      <c r="E129" s="24"/>
      <c r="F129" s="24"/>
      <c r="G129" s="20"/>
      <c r="H129" s="24"/>
      <c r="I129" s="9">
        <f t="shared" si="10"/>
        <v>2.7777777777777776E-2</v>
      </c>
      <c r="J129" s="4" t="s">
        <v>82</v>
      </c>
      <c r="K129" s="4">
        <v>5</v>
      </c>
    </row>
    <row r="130" spans="1:11" ht="12" customHeight="1" x14ac:dyDescent="0.25">
      <c r="A130" s="24"/>
      <c r="B130" s="20"/>
      <c r="C130" s="20"/>
      <c r="D130" s="20"/>
      <c r="E130" s="24"/>
      <c r="F130" s="24"/>
      <c r="G130" s="20"/>
      <c r="H130" s="24"/>
      <c r="I130" s="9">
        <f t="shared" si="10"/>
        <v>3.3333333333333333E-2</v>
      </c>
      <c r="J130" s="4" t="s">
        <v>83</v>
      </c>
      <c r="K130" s="4">
        <v>6</v>
      </c>
    </row>
    <row r="131" spans="1:11" ht="12" customHeight="1" x14ac:dyDescent="0.25">
      <c r="A131" s="24"/>
      <c r="B131" s="20"/>
      <c r="C131" s="20"/>
      <c r="D131" s="20"/>
      <c r="E131" s="24"/>
      <c r="F131" s="24"/>
      <c r="G131" s="20"/>
      <c r="H131" s="24"/>
      <c r="I131" s="9">
        <f t="shared" si="10"/>
        <v>5.5555555555555552E-2</v>
      </c>
      <c r="J131" s="4" t="s">
        <v>84</v>
      </c>
      <c r="K131" s="4">
        <v>10</v>
      </c>
    </row>
    <row r="132" spans="1:11" ht="12" customHeight="1" x14ac:dyDescent="0.25">
      <c r="A132" s="24"/>
      <c r="B132" s="20"/>
      <c r="C132" s="20"/>
      <c r="D132" s="20"/>
      <c r="E132" s="23"/>
      <c r="F132" s="23"/>
      <c r="G132" s="21"/>
      <c r="H132" s="23"/>
      <c r="I132" s="9">
        <f t="shared" si="10"/>
        <v>2.2222222222222223E-2</v>
      </c>
      <c r="J132" s="4" t="s">
        <v>85</v>
      </c>
      <c r="K132" s="4">
        <v>4</v>
      </c>
    </row>
    <row r="133" spans="1:11" ht="12" customHeight="1" x14ac:dyDescent="0.25">
      <c r="A133" s="24"/>
      <c r="B133" s="20"/>
      <c r="C133" s="20"/>
      <c r="D133" s="20"/>
      <c r="E133" s="19" t="s">
        <v>6</v>
      </c>
      <c r="F133" s="22" t="s">
        <v>10</v>
      </c>
      <c r="G133" s="19">
        <v>7</v>
      </c>
      <c r="H133" s="19">
        <f>K133+K134+K135+K136+K137+K138+K139</f>
        <v>42</v>
      </c>
      <c r="I133" s="9">
        <f>K133/60</f>
        <v>0.1</v>
      </c>
      <c r="J133" s="4" t="s">
        <v>86</v>
      </c>
      <c r="K133" s="4">
        <v>6</v>
      </c>
    </row>
    <row r="134" spans="1:11" ht="12" customHeight="1" x14ac:dyDescent="0.25">
      <c r="A134" s="24"/>
      <c r="B134" s="20"/>
      <c r="C134" s="20"/>
      <c r="D134" s="20"/>
      <c r="E134" s="20"/>
      <c r="F134" s="24"/>
      <c r="G134" s="20"/>
      <c r="H134" s="20"/>
      <c r="I134" s="9">
        <f>K134/60</f>
        <v>0.1</v>
      </c>
      <c r="J134" s="4" t="s">
        <v>87</v>
      </c>
      <c r="K134" s="4">
        <v>6</v>
      </c>
    </row>
    <row r="135" spans="1:11" ht="12" customHeight="1" x14ac:dyDescent="0.25">
      <c r="A135" s="24"/>
      <c r="B135" s="20"/>
      <c r="C135" s="20"/>
      <c r="D135" s="20"/>
      <c r="E135" s="20"/>
      <c r="F135" s="24"/>
      <c r="G135" s="20"/>
      <c r="H135" s="20"/>
      <c r="I135" s="9">
        <f>K135/60</f>
        <v>0.1</v>
      </c>
      <c r="J135" s="4" t="s">
        <v>78</v>
      </c>
      <c r="K135" s="4">
        <v>6</v>
      </c>
    </row>
    <row r="136" spans="1:11" ht="12" customHeight="1" x14ac:dyDescent="0.25">
      <c r="A136" s="24"/>
      <c r="B136" s="20"/>
      <c r="C136" s="20"/>
      <c r="D136" s="20"/>
      <c r="E136" s="20"/>
      <c r="F136" s="24"/>
      <c r="G136" s="20"/>
      <c r="H136" s="20"/>
      <c r="I136" s="9">
        <f>K136/60</f>
        <v>0.1</v>
      </c>
      <c r="J136" s="4" t="s">
        <v>88</v>
      </c>
      <c r="K136" s="4">
        <v>6</v>
      </c>
    </row>
    <row r="137" spans="1:11" ht="12" customHeight="1" x14ac:dyDescent="0.25">
      <c r="A137" s="24"/>
      <c r="B137" s="20"/>
      <c r="C137" s="20"/>
      <c r="D137" s="20"/>
      <c r="E137" s="20"/>
      <c r="F137" s="24"/>
      <c r="G137" s="20"/>
      <c r="H137" s="20"/>
      <c r="I137" s="9">
        <f>K137/120</f>
        <v>0.05</v>
      </c>
      <c r="J137" s="4" t="s">
        <v>86</v>
      </c>
      <c r="K137" s="4">
        <v>6</v>
      </c>
    </row>
    <row r="138" spans="1:11" ht="12" customHeight="1" x14ac:dyDescent="0.25">
      <c r="A138" s="24"/>
      <c r="B138" s="20"/>
      <c r="C138" s="20"/>
      <c r="D138" s="20"/>
      <c r="E138" s="20"/>
      <c r="F138" s="24"/>
      <c r="G138" s="20"/>
      <c r="H138" s="20"/>
      <c r="I138" s="9">
        <f>K138/120</f>
        <v>0.05</v>
      </c>
      <c r="J138" s="4" t="s">
        <v>96</v>
      </c>
      <c r="K138" s="4">
        <v>6</v>
      </c>
    </row>
    <row r="139" spans="1:11" ht="12" customHeight="1" x14ac:dyDescent="0.25">
      <c r="A139" s="24"/>
      <c r="B139" s="20"/>
      <c r="C139" s="20"/>
      <c r="D139" s="20"/>
      <c r="E139" s="20"/>
      <c r="F139" s="23"/>
      <c r="G139" s="21"/>
      <c r="H139" s="21"/>
      <c r="I139" s="9">
        <f>K139/120</f>
        <v>0.05</v>
      </c>
      <c r="J139" s="4" t="s">
        <v>91</v>
      </c>
      <c r="K139" s="4">
        <v>6</v>
      </c>
    </row>
    <row r="140" spans="1:11" ht="12" customHeight="1" x14ac:dyDescent="0.25">
      <c r="A140" s="24"/>
      <c r="B140" s="20"/>
      <c r="C140" s="20"/>
      <c r="D140" s="20"/>
      <c r="E140" s="20"/>
      <c r="F140" s="19" t="s">
        <v>11</v>
      </c>
      <c r="G140" s="19">
        <v>4</v>
      </c>
      <c r="H140" s="19">
        <f>K140+K141+K142+K143</f>
        <v>32</v>
      </c>
      <c r="I140" s="9">
        <f>K140/120</f>
        <v>6.6666666666666666E-2</v>
      </c>
      <c r="J140" s="4" t="s">
        <v>92</v>
      </c>
      <c r="K140" s="4">
        <v>8</v>
      </c>
    </row>
    <row r="141" spans="1:11" ht="12" customHeight="1" x14ac:dyDescent="0.25">
      <c r="A141" s="24"/>
      <c r="B141" s="20"/>
      <c r="C141" s="20"/>
      <c r="D141" s="20"/>
      <c r="E141" s="20"/>
      <c r="F141" s="20"/>
      <c r="G141" s="20"/>
      <c r="H141" s="20"/>
      <c r="I141" s="9">
        <f t="shared" ref="I141:I143" si="11">K141/120</f>
        <v>6.6666666666666666E-2</v>
      </c>
      <c r="J141" s="4" t="s">
        <v>93</v>
      </c>
      <c r="K141" s="4">
        <v>8</v>
      </c>
    </row>
    <row r="142" spans="1:11" ht="12" customHeight="1" x14ac:dyDescent="0.25">
      <c r="A142" s="24"/>
      <c r="B142" s="20"/>
      <c r="C142" s="20"/>
      <c r="D142" s="20"/>
      <c r="E142" s="20"/>
      <c r="F142" s="20"/>
      <c r="G142" s="20"/>
      <c r="H142" s="20"/>
      <c r="I142" s="9">
        <f t="shared" si="11"/>
        <v>6.6666666666666666E-2</v>
      </c>
      <c r="J142" s="4" t="s">
        <v>94</v>
      </c>
      <c r="K142" s="4">
        <v>8</v>
      </c>
    </row>
    <row r="143" spans="1:11" ht="12" customHeight="1" x14ac:dyDescent="0.25">
      <c r="A143" s="23"/>
      <c r="B143" s="20"/>
      <c r="C143" s="20"/>
      <c r="D143" s="20"/>
      <c r="E143" s="21"/>
      <c r="F143" s="21"/>
      <c r="G143" s="21"/>
      <c r="H143" s="21"/>
      <c r="I143" s="9">
        <f t="shared" si="11"/>
        <v>6.6666666666666666E-2</v>
      </c>
      <c r="J143" s="4" t="s">
        <v>95</v>
      </c>
      <c r="K143" s="4">
        <v>8</v>
      </c>
    </row>
    <row r="144" spans="1:11" ht="12" customHeight="1" x14ac:dyDescent="0.25">
      <c r="A144" s="19">
        <v>11</v>
      </c>
      <c r="B144" s="19" t="s">
        <v>31</v>
      </c>
      <c r="C144" s="22" t="s">
        <v>0</v>
      </c>
      <c r="D144" s="19" t="s">
        <v>272</v>
      </c>
      <c r="E144" s="19" t="s">
        <v>89</v>
      </c>
      <c r="F144" s="19" t="s">
        <v>11</v>
      </c>
      <c r="G144" s="19">
        <v>6</v>
      </c>
      <c r="H144" s="19">
        <f>K144+K145+K146+K147+K148+K149</f>
        <v>36</v>
      </c>
      <c r="I144" s="9">
        <f>K144/300</f>
        <v>0.02</v>
      </c>
      <c r="J144" s="4" t="s">
        <v>97</v>
      </c>
      <c r="K144" s="4">
        <v>6</v>
      </c>
    </row>
    <row r="145" spans="1:11" ht="12" customHeight="1" x14ac:dyDescent="0.25">
      <c r="A145" s="20"/>
      <c r="B145" s="20"/>
      <c r="C145" s="24"/>
      <c r="D145" s="20"/>
      <c r="E145" s="20"/>
      <c r="F145" s="20"/>
      <c r="G145" s="20"/>
      <c r="H145" s="20"/>
      <c r="I145" s="9">
        <f>K145/300</f>
        <v>0.02</v>
      </c>
      <c r="J145" s="4" t="s">
        <v>98</v>
      </c>
      <c r="K145" s="4">
        <v>6</v>
      </c>
    </row>
    <row r="146" spans="1:11" ht="12" customHeight="1" x14ac:dyDescent="0.25">
      <c r="A146" s="20"/>
      <c r="B146" s="20"/>
      <c r="C146" s="24"/>
      <c r="D146" s="20"/>
      <c r="E146" s="20"/>
      <c r="F146" s="20"/>
      <c r="G146" s="20"/>
      <c r="H146" s="20"/>
      <c r="I146" s="9">
        <f>K146/300</f>
        <v>0.02</v>
      </c>
      <c r="J146" s="4" t="s">
        <v>99</v>
      </c>
      <c r="K146" s="4">
        <v>6</v>
      </c>
    </row>
    <row r="147" spans="1:11" ht="12" customHeight="1" x14ac:dyDescent="0.25">
      <c r="A147" s="20"/>
      <c r="B147" s="20"/>
      <c r="C147" s="24"/>
      <c r="D147" s="20"/>
      <c r="E147" s="20"/>
      <c r="F147" s="20"/>
      <c r="G147" s="20"/>
      <c r="H147" s="20"/>
      <c r="I147" s="9">
        <f t="shared" ref="I147:I149" si="12">K147/300</f>
        <v>0.02</v>
      </c>
      <c r="J147" s="4" t="s">
        <v>100</v>
      </c>
      <c r="K147" s="4">
        <v>6</v>
      </c>
    </row>
    <row r="148" spans="1:11" ht="12" customHeight="1" x14ac:dyDescent="0.25">
      <c r="A148" s="20"/>
      <c r="B148" s="20"/>
      <c r="C148" s="24"/>
      <c r="D148" s="20"/>
      <c r="E148" s="20"/>
      <c r="F148" s="20"/>
      <c r="G148" s="20"/>
      <c r="H148" s="20"/>
      <c r="I148" s="9">
        <f t="shared" si="12"/>
        <v>0.02</v>
      </c>
      <c r="J148" s="4" t="s">
        <v>101</v>
      </c>
      <c r="K148" s="4">
        <v>6</v>
      </c>
    </row>
    <row r="149" spans="1:11" ht="12" customHeight="1" x14ac:dyDescent="0.25">
      <c r="A149" s="20"/>
      <c r="B149" s="20"/>
      <c r="C149" s="24"/>
      <c r="D149" s="20"/>
      <c r="E149" s="20"/>
      <c r="F149" s="21"/>
      <c r="G149" s="21"/>
      <c r="H149" s="21"/>
      <c r="I149" s="9">
        <f t="shared" si="12"/>
        <v>0.02</v>
      </c>
      <c r="J149" s="4" t="s">
        <v>102</v>
      </c>
      <c r="K149" s="4">
        <v>6</v>
      </c>
    </row>
    <row r="150" spans="1:11" ht="12" customHeight="1" x14ac:dyDescent="0.25">
      <c r="A150" s="20"/>
      <c r="B150" s="20"/>
      <c r="C150" s="24"/>
      <c r="D150" s="20"/>
      <c r="E150" s="20"/>
      <c r="F150" s="19" t="s">
        <v>10</v>
      </c>
      <c r="G150" s="19">
        <v>3</v>
      </c>
      <c r="H150" s="19">
        <f>K150+K151+K152</f>
        <v>16</v>
      </c>
      <c r="I150" s="9">
        <f>K150/180</f>
        <v>2.7777777777777776E-2</v>
      </c>
      <c r="J150" s="4" t="s">
        <v>103</v>
      </c>
      <c r="K150" s="4">
        <v>5</v>
      </c>
    </row>
    <row r="151" spans="1:11" ht="12" customHeight="1" x14ac:dyDescent="0.25">
      <c r="A151" s="20"/>
      <c r="B151" s="20"/>
      <c r="C151" s="24"/>
      <c r="D151" s="20"/>
      <c r="E151" s="20"/>
      <c r="F151" s="20"/>
      <c r="G151" s="20"/>
      <c r="H151" s="20"/>
      <c r="I151" s="9">
        <f>K151/180</f>
        <v>2.7777777777777776E-2</v>
      </c>
      <c r="J151" s="4" t="s">
        <v>104</v>
      </c>
      <c r="K151" s="4">
        <v>5</v>
      </c>
    </row>
    <row r="152" spans="1:11" ht="12" customHeight="1" x14ac:dyDescent="0.25">
      <c r="A152" s="20"/>
      <c r="B152" s="20"/>
      <c r="C152" s="24"/>
      <c r="D152" s="20"/>
      <c r="E152" s="21"/>
      <c r="F152" s="21"/>
      <c r="G152" s="21"/>
      <c r="H152" s="21"/>
      <c r="I152" s="9">
        <f>K152/180</f>
        <v>3.3333333333333333E-2</v>
      </c>
      <c r="J152" s="4" t="s">
        <v>105</v>
      </c>
      <c r="K152" s="4">
        <v>6</v>
      </c>
    </row>
    <row r="153" spans="1:11" ht="12" customHeight="1" x14ac:dyDescent="0.25">
      <c r="A153" s="20"/>
      <c r="B153" s="20"/>
      <c r="C153" s="24"/>
      <c r="D153" s="20"/>
      <c r="E153" s="19" t="s">
        <v>6</v>
      </c>
      <c r="F153" s="19" t="s">
        <v>10</v>
      </c>
      <c r="G153" s="22">
        <v>4</v>
      </c>
      <c r="H153" s="19">
        <f>K153+K154+K155+K156</f>
        <v>30</v>
      </c>
      <c r="I153" s="9">
        <f>K153/120</f>
        <v>6.25E-2</v>
      </c>
      <c r="J153" s="4" t="s">
        <v>106</v>
      </c>
      <c r="K153" s="4">
        <v>7.5</v>
      </c>
    </row>
    <row r="154" spans="1:11" ht="12" customHeight="1" x14ac:dyDescent="0.25">
      <c r="A154" s="20"/>
      <c r="B154" s="20"/>
      <c r="C154" s="24"/>
      <c r="D154" s="20"/>
      <c r="E154" s="20"/>
      <c r="F154" s="20"/>
      <c r="G154" s="24"/>
      <c r="H154" s="20"/>
      <c r="I154" s="9">
        <f>K154/120</f>
        <v>6.25E-2</v>
      </c>
      <c r="J154" s="4" t="s">
        <v>107</v>
      </c>
      <c r="K154" s="4">
        <v>7.5</v>
      </c>
    </row>
    <row r="155" spans="1:11" ht="12" customHeight="1" x14ac:dyDescent="0.25">
      <c r="A155" s="20"/>
      <c r="B155" s="20"/>
      <c r="C155" s="24"/>
      <c r="D155" s="20"/>
      <c r="E155" s="20"/>
      <c r="F155" s="20"/>
      <c r="G155" s="24"/>
      <c r="H155" s="20"/>
      <c r="I155" s="9">
        <f>K155/120</f>
        <v>6.25E-2</v>
      </c>
      <c r="J155" s="4" t="s">
        <v>108</v>
      </c>
      <c r="K155" s="4">
        <v>7.5</v>
      </c>
    </row>
    <row r="156" spans="1:11" ht="12" customHeight="1" x14ac:dyDescent="0.25">
      <c r="A156" s="21"/>
      <c r="B156" s="21"/>
      <c r="C156" s="23"/>
      <c r="D156" s="21"/>
      <c r="E156" s="21"/>
      <c r="F156" s="21"/>
      <c r="G156" s="23"/>
      <c r="H156" s="21"/>
      <c r="I156" s="9">
        <f>K156/120</f>
        <v>6.25E-2</v>
      </c>
      <c r="J156" s="4" t="s">
        <v>109</v>
      </c>
      <c r="K156" s="4">
        <v>7.5</v>
      </c>
    </row>
    <row r="157" spans="1:11" ht="12" customHeight="1" x14ac:dyDescent="0.25">
      <c r="A157" s="4">
        <v>12</v>
      </c>
      <c r="B157" s="4" t="s">
        <v>32</v>
      </c>
      <c r="C157" s="4" t="s">
        <v>0</v>
      </c>
      <c r="D157" s="4" t="s">
        <v>272</v>
      </c>
      <c r="E157" s="4" t="s">
        <v>113</v>
      </c>
      <c r="F157" s="4" t="s">
        <v>14</v>
      </c>
      <c r="G157" s="4">
        <v>1</v>
      </c>
      <c r="H157" s="4">
        <v>6</v>
      </c>
      <c r="I157" s="9">
        <f>K157/300</f>
        <v>0.02</v>
      </c>
      <c r="J157" s="4" t="s">
        <v>110</v>
      </c>
      <c r="K157" s="4">
        <v>6</v>
      </c>
    </row>
    <row r="158" spans="1:11" ht="12" customHeight="1" x14ac:dyDescent="0.25">
      <c r="A158" s="19">
        <v>13</v>
      </c>
      <c r="B158" s="19" t="s">
        <v>35</v>
      </c>
      <c r="C158" s="19" t="s">
        <v>0</v>
      </c>
      <c r="D158" s="19" t="s">
        <v>272</v>
      </c>
      <c r="E158" s="19" t="s">
        <v>6</v>
      </c>
      <c r="F158" s="29" t="s">
        <v>11</v>
      </c>
      <c r="G158" s="19">
        <v>3</v>
      </c>
      <c r="H158" s="19">
        <f>K158+K159+K160</f>
        <v>18</v>
      </c>
      <c r="I158" s="9">
        <f t="shared" ref="I158:I160" si="13">K158/300</f>
        <v>0.02</v>
      </c>
      <c r="J158" s="4" t="s">
        <v>111</v>
      </c>
      <c r="K158" s="4">
        <v>6</v>
      </c>
    </row>
    <row r="159" spans="1:11" ht="12" customHeight="1" x14ac:dyDescent="0.25">
      <c r="A159" s="20"/>
      <c r="B159" s="20"/>
      <c r="C159" s="20"/>
      <c r="D159" s="20"/>
      <c r="E159" s="20"/>
      <c r="F159" s="29"/>
      <c r="G159" s="20"/>
      <c r="H159" s="20"/>
      <c r="I159" s="9">
        <f t="shared" si="13"/>
        <v>0.02</v>
      </c>
      <c r="J159" s="4" t="s">
        <v>112</v>
      </c>
      <c r="K159" s="4">
        <v>6</v>
      </c>
    </row>
    <row r="160" spans="1:11" ht="12" customHeight="1" x14ac:dyDescent="0.25">
      <c r="A160" s="20"/>
      <c r="B160" s="20"/>
      <c r="C160" s="20"/>
      <c r="D160" s="20"/>
      <c r="E160" s="20"/>
      <c r="F160" s="29"/>
      <c r="G160" s="20"/>
      <c r="H160" s="20"/>
      <c r="I160" s="9">
        <f t="shared" si="13"/>
        <v>0.02</v>
      </c>
      <c r="J160" s="4" t="s">
        <v>114</v>
      </c>
      <c r="K160" s="4">
        <v>6</v>
      </c>
    </row>
    <row r="161" spans="1:11" ht="12" customHeight="1" x14ac:dyDescent="0.25">
      <c r="A161" s="20"/>
      <c r="B161" s="20"/>
      <c r="C161" s="20"/>
      <c r="D161" s="20"/>
      <c r="E161" s="20"/>
      <c r="F161" s="29"/>
      <c r="G161" s="21"/>
      <c r="H161" s="21"/>
      <c r="I161" s="9">
        <f>K161/120</f>
        <v>5.8333333333333334E-2</v>
      </c>
      <c r="J161" s="4" t="s">
        <v>115</v>
      </c>
      <c r="K161" s="4">
        <v>7</v>
      </c>
    </row>
    <row r="162" spans="1:11" ht="12" customHeight="1" x14ac:dyDescent="0.25">
      <c r="A162" s="20"/>
      <c r="B162" s="20"/>
      <c r="C162" s="20"/>
      <c r="D162" s="20"/>
      <c r="E162" s="20"/>
      <c r="F162" s="29" t="s">
        <v>10</v>
      </c>
      <c r="G162" s="29">
        <v>9</v>
      </c>
      <c r="H162" s="19">
        <f>K161+K162+K163+K164+K165+K166+K167+K168+K169+K170</f>
        <v>72</v>
      </c>
      <c r="I162" s="9">
        <f>K162/120</f>
        <v>0.05</v>
      </c>
      <c r="J162" s="4" t="s">
        <v>116</v>
      </c>
      <c r="K162" s="4">
        <v>6</v>
      </c>
    </row>
    <row r="163" spans="1:11" ht="12" customHeight="1" x14ac:dyDescent="0.25">
      <c r="A163" s="20"/>
      <c r="B163" s="20"/>
      <c r="C163" s="20"/>
      <c r="D163" s="20"/>
      <c r="E163" s="20"/>
      <c r="F163" s="29"/>
      <c r="G163" s="29"/>
      <c r="H163" s="20"/>
      <c r="I163" s="9">
        <f t="shared" ref="I163:I164" si="14">K163/120</f>
        <v>0.05</v>
      </c>
      <c r="J163" s="4" t="s">
        <v>117</v>
      </c>
      <c r="K163" s="4">
        <v>6</v>
      </c>
    </row>
    <row r="164" spans="1:11" ht="12" customHeight="1" x14ac:dyDescent="0.25">
      <c r="A164" s="20"/>
      <c r="B164" s="20"/>
      <c r="C164" s="20"/>
      <c r="D164" s="20"/>
      <c r="E164" s="20"/>
      <c r="F164" s="29"/>
      <c r="G164" s="29"/>
      <c r="H164" s="20"/>
      <c r="I164" s="9">
        <f t="shared" si="14"/>
        <v>5.8333333333333334E-2</v>
      </c>
      <c r="J164" s="4" t="s">
        <v>118</v>
      </c>
      <c r="K164" s="4">
        <v>7</v>
      </c>
    </row>
    <row r="165" spans="1:11" ht="12" customHeight="1" x14ac:dyDescent="0.25">
      <c r="A165" s="20"/>
      <c r="B165" s="20"/>
      <c r="C165" s="20"/>
      <c r="D165" s="20"/>
      <c r="E165" s="20"/>
      <c r="F165" s="29"/>
      <c r="G165" s="29"/>
      <c r="H165" s="20"/>
      <c r="I165" s="9">
        <f t="shared" ref="I165:I169" si="15">K165/120</f>
        <v>6.6666666666666666E-2</v>
      </c>
      <c r="J165" s="4" t="s">
        <v>119</v>
      </c>
      <c r="K165" s="4">
        <v>8</v>
      </c>
    </row>
    <row r="166" spans="1:11" ht="12" customHeight="1" x14ac:dyDescent="0.25">
      <c r="A166" s="20"/>
      <c r="B166" s="20"/>
      <c r="C166" s="20"/>
      <c r="D166" s="20"/>
      <c r="E166" s="20"/>
      <c r="F166" s="29"/>
      <c r="G166" s="29"/>
      <c r="H166" s="20"/>
      <c r="I166" s="9">
        <f t="shared" si="15"/>
        <v>6.6666666666666666E-2</v>
      </c>
      <c r="J166" s="4" t="s">
        <v>120</v>
      </c>
      <c r="K166" s="4">
        <v>8</v>
      </c>
    </row>
    <row r="167" spans="1:11" ht="12" customHeight="1" x14ac:dyDescent="0.25">
      <c r="A167" s="20"/>
      <c r="B167" s="20"/>
      <c r="C167" s="20"/>
      <c r="D167" s="20"/>
      <c r="E167" s="20"/>
      <c r="F167" s="29"/>
      <c r="G167" s="29"/>
      <c r="H167" s="20"/>
      <c r="I167" s="9">
        <f t="shared" si="15"/>
        <v>7.4999999999999997E-2</v>
      </c>
      <c r="J167" s="4" t="s">
        <v>121</v>
      </c>
      <c r="K167" s="4">
        <v>9</v>
      </c>
    </row>
    <row r="168" spans="1:11" ht="12" customHeight="1" x14ac:dyDescent="0.25">
      <c r="A168" s="20"/>
      <c r="B168" s="20"/>
      <c r="C168" s="20"/>
      <c r="D168" s="20"/>
      <c r="E168" s="20"/>
      <c r="F168" s="29"/>
      <c r="G168" s="29"/>
      <c r="H168" s="20"/>
      <c r="I168" s="9">
        <f t="shared" si="15"/>
        <v>0.05</v>
      </c>
      <c r="J168" s="4" t="s">
        <v>122</v>
      </c>
      <c r="K168" s="4">
        <v>6</v>
      </c>
    </row>
    <row r="169" spans="1:11" ht="12" customHeight="1" x14ac:dyDescent="0.25">
      <c r="A169" s="20"/>
      <c r="B169" s="20"/>
      <c r="C169" s="20"/>
      <c r="D169" s="20"/>
      <c r="E169" s="20"/>
      <c r="F169" s="29"/>
      <c r="G169" s="29"/>
      <c r="H169" s="20"/>
      <c r="I169" s="9">
        <f t="shared" si="15"/>
        <v>0.05</v>
      </c>
      <c r="J169" s="4" t="s">
        <v>123</v>
      </c>
      <c r="K169" s="4">
        <v>6</v>
      </c>
    </row>
    <row r="170" spans="1:11" ht="12" customHeight="1" x14ac:dyDescent="0.25">
      <c r="A170" s="20"/>
      <c r="B170" s="20"/>
      <c r="C170" s="20"/>
      <c r="D170" s="20"/>
      <c r="E170" s="20"/>
      <c r="F170" s="29"/>
      <c r="G170" s="29"/>
      <c r="H170" s="21"/>
      <c r="I170" s="9">
        <f t="shared" ref="I170:I171" si="16">K170/120</f>
        <v>7.4999999999999997E-2</v>
      </c>
      <c r="J170" s="4" t="s">
        <v>124</v>
      </c>
      <c r="K170" s="4">
        <v>9</v>
      </c>
    </row>
    <row r="171" spans="1:11" ht="12" customHeight="1" x14ac:dyDescent="0.25">
      <c r="A171" s="21"/>
      <c r="B171" s="20"/>
      <c r="C171" s="20"/>
      <c r="D171" s="20"/>
      <c r="E171" s="20"/>
      <c r="F171" s="3" t="s">
        <v>8</v>
      </c>
      <c r="G171" s="7">
        <v>1</v>
      </c>
      <c r="H171" s="6">
        <f>K171</f>
        <v>6</v>
      </c>
      <c r="I171" s="9">
        <f t="shared" si="16"/>
        <v>0.05</v>
      </c>
      <c r="J171" s="4" t="s">
        <v>125</v>
      </c>
      <c r="K171" s="4">
        <v>6</v>
      </c>
    </row>
    <row r="172" spans="1:11" ht="12" customHeight="1" x14ac:dyDescent="0.25">
      <c r="A172" s="19">
        <v>14</v>
      </c>
      <c r="B172" s="19" t="s">
        <v>36</v>
      </c>
      <c r="C172" s="19" t="s">
        <v>0</v>
      </c>
      <c r="D172" s="19" t="s">
        <v>272</v>
      </c>
      <c r="E172" s="19" t="s">
        <v>89</v>
      </c>
      <c r="F172" s="4" t="s">
        <v>16</v>
      </c>
      <c r="G172" s="4">
        <v>1</v>
      </c>
      <c r="H172" s="4">
        <f>K172</f>
        <v>5</v>
      </c>
      <c r="I172" s="9">
        <f>K172/180</f>
        <v>2.7777777777777776E-2</v>
      </c>
      <c r="J172" s="4" t="s">
        <v>126</v>
      </c>
      <c r="K172" s="4">
        <v>5</v>
      </c>
    </row>
    <row r="173" spans="1:11" ht="12" customHeight="1" x14ac:dyDescent="0.25">
      <c r="A173" s="20"/>
      <c r="B173" s="20"/>
      <c r="C173" s="20"/>
      <c r="D173" s="20"/>
      <c r="E173" s="20"/>
      <c r="F173" s="4" t="s">
        <v>11</v>
      </c>
      <c r="G173" s="4">
        <v>1</v>
      </c>
      <c r="H173" s="4">
        <f>K173</f>
        <v>5</v>
      </c>
      <c r="I173" s="9">
        <f>K173/180</f>
        <v>2.7777777777777776E-2</v>
      </c>
      <c r="J173" s="4" t="s">
        <v>127</v>
      </c>
      <c r="K173" s="4">
        <v>5</v>
      </c>
    </row>
    <row r="174" spans="1:11" ht="12" customHeight="1" x14ac:dyDescent="0.25">
      <c r="A174" s="21"/>
      <c r="B174" s="21"/>
      <c r="C174" s="21"/>
      <c r="D174" s="20"/>
      <c r="E174" s="21"/>
      <c r="F174" s="4" t="s">
        <v>13</v>
      </c>
      <c r="G174" s="4">
        <v>1</v>
      </c>
      <c r="H174" s="4">
        <f>K174</f>
        <v>5</v>
      </c>
      <c r="I174" s="9">
        <f>K174/180</f>
        <v>2.7777777777777776E-2</v>
      </c>
      <c r="J174" s="4" t="s">
        <v>127</v>
      </c>
      <c r="K174" s="4">
        <v>5</v>
      </c>
    </row>
    <row r="175" spans="1:11" ht="12" customHeight="1" x14ac:dyDescent="0.25">
      <c r="A175" s="22">
        <v>15</v>
      </c>
      <c r="B175" s="25" t="s">
        <v>46</v>
      </c>
      <c r="C175" s="28" t="s">
        <v>0</v>
      </c>
      <c r="D175" s="22" t="s">
        <v>272</v>
      </c>
      <c r="E175" s="4" t="s">
        <v>89</v>
      </c>
      <c r="F175" s="4" t="s">
        <v>10</v>
      </c>
      <c r="G175" s="19">
        <v>3</v>
      </c>
      <c r="H175" s="19">
        <f>K175+K176+K177</f>
        <v>17</v>
      </c>
      <c r="I175" s="9">
        <f>K175/180</f>
        <v>2.7777777777777776E-2</v>
      </c>
      <c r="J175" s="4" t="s">
        <v>128</v>
      </c>
      <c r="K175" s="4">
        <v>5</v>
      </c>
    </row>
    <row r="176" spans="1:11" ht="12" customHeight="1" x14ac:dyDescent="0.25">
      <c r="A176" s="24"/>
      <c r="B176" s="26"/>
      <c r="C176" s="28"/>
      <c r="D176" s="24"/>
      <c r="E176" s="22" t="s">
        <v>6</v>
      </c>
      <c r="F176" s="22" t="s">
        <v>11</v>
      </c>
      <c r="G176" s="20"/>
      <c r="H176" s="20"/>
      <c r="I176" s="9">
        <f>K176/120</f>
        <v>0.05</v>
      </c>
      <c r="J176" s="4" t="s">
        <v>130</v>
      </c>
      <c r="K176" s="4">
        <v>6</v>
      </c>
    </row>
    <row r="177" spans="1:11" ht="12" customHeight="1" x14ac:dyDescent="0.25">
      <c r="A177" s="24"/>
      <c r="B177" s="26"/>
      <c r="C177" s="28"/>
      <c r="D177" s="24"/>
      <c r="E177" s="24"/>
      <c r="F177" s="23"/>
      <c r="G177" s="21"/>
      <c r="H177" s="21"/>
      <c r="I177" s="9">
        <f>K177/120</f>
        <v>0.05</v>
      </c>
      <c r="J177" s="4" t="s">
        <v>129</v>
      </c>
      <c r="K177" s="4">
        <v>6</v>
      </c>
    </row>
    <row r="178" spans="1:11" ht="12" customHeight="1" x14ac:dyDescent="0.25">
      <c r="A178" s="24"/>
      <c r="B178" s="26"/>
      <c r="C178" s="28"/>
      <c r="D178" s="24"/>
      <c r="E178" s="24"/>
      <c r="F178" s="22" t="s">
        <v>10</v>
      </c>
      <c r="G178" s="22">
        <v>8</v>
      </c>
      <c r="H178" s="22">
        <f>K178+K179+K180+K181+K182+K183+K184+K185</f>
        <v>61</v>
      </c>
      <c r="I178" s="9">
        <f t="shared" ref="I178:I185" si="17">K178/120</f>
        <v>0.05</v>
      </c>
      <c r="J178" s="4" t="s">
        <v>129</v>
      </c>
      <c r="K178" s="4">
        <v>6</v>
      </c>
    </row>
    <row r="179" spans="1:11" ht="12" customHeight="1" x14ac:dyDescent="0.25">
      <c r="A179" s="24"/>
      <c r="B179" s="26"/>
      <c r="C179" s="28"/>
      <c r="D179" s="24"/>
      <c r="E179" s="24"/>
      <c r="F179" s="24"/>
      <c r="G179" s="24"/>
      <c r="H179" s="24"/>
      <c r="I179" s="9">
        <f t="shared" si="17"/>
        <v>0.05</v>
      </c>
      <c r="J179" s="4" t="s">
        <v>131</v>
      </c>
      <c r="K179" s="4">
        <v>6</v>
      </c>
    </row>
    <row r="180" spans="1:11" ht="12" customHeight="1" x14ac:dyDescent="0.25">
      <c r="A180" s="24"/>
      <c r="B180" s="26"/>
      <c r="C180" s="28"/>
      <c r="D180" s="24"/>
      <c r="E180" s="24"/>
      <c r="F180" s="24"/>
      <c r="G180" s="24"/>
      <c r="H180" s="24"/>
      <c r="I180" s="9">
        <f t="shared" si="17"/>
        <v>0.05</v>
      </c>
      <c r="J180" s="4" t="s">
        <v>132</v>
      </c>
      <c r="K180" s="4">
        <v>6</v>
      </c>
    </row>
    <row r="181" spans="1:11" ht="12" customHeight="1" x14ac:dyDescent="0.25">
      <c r="A181" s="24"/>
      <c r="B181" s="26"/>
      <c r="C181" s="28"/>
      <c r="D181" s="24"/>
      <c r="E181" s="24"/>
      <c r="F181" s="24"/>
      <c r="G181" s="24"/>
      <c r="H181" s="24"/>
      <c r="I181" s="9">
        <f t="shared" si="17"/>
        <v>0.05</v>
      </c>
      <c r="J181" s="4" t="s">
        <v>133</v>
      </c>
      <c r="K181" s="4">
        <v>6</v>
      </c>
    </row>
    <row r="182" spans="1:11" ht="12" customHeight="1" x14ac:dyDescent="0.25">
      <c r="A182" s="24"/>
      <c r="B182" s="26"/>
      <c r="C182" s="28"/>
      <c r="D182" s="24"/>
      <c r="E182" s="24"/>
      <c r="F182" s="24"/>
      <c r="G182" s="24"/>
      <c r="H182" s="24"/>
      <c r="I182" s="9">
        <f t="shared" si="17"/>
        <v>0.10833333333333334</v>
      </c>
      <c r="J182" s="4" t="s">
        <v>135</v>
      </c>
      <c r="K182" s="4">
        <v>13</v>
      </c>
    </row>
    <row r="183" spans="1:11" ht="12" customHeight="1" x14ac:dyDescent="0.25">
      <c r="A183" s="24"/>
      <c r="B183" s="26"/>
      <c r="C183" s="28"/>
      <c r="D183" s="24"/>
      <c r="E183" s="24"/>
      <c r="F183" s="24"/>
      <c r="G183" s="24"/>
      <c r="H183" s="24"/>
      <c r="I183" s="9">
        <f t="shared" si="17"/>
        <v>0.1</v>
      </c>
      <c r="J183" s="4" t="s">
        <v>134</v>
      </c>
      <c r="K183" s="4">
        <v>12</v>
      </c>
    </row>
    <row r="184" spans="1:11" ht="12" customHeight="1" x14ac:dyDescent="0.25">
      <c r="A184" s="24"/>
      <c r="B184" s="26"/>
      <c r="C184" s="28"/>
      <c r="D184" s="24"/>
      <c r="E184" s="24"/>
      <c r="F184" s="24"/>
      <c r="G184" s="24"/>
      <c r="H184" s="24"/>
      <c r="I184" s="9">
        <f t="shared" si="17"/>
        <v>0.05</v>
      </c>
      <c r="J184" s="4" t="s">
        <v>136</v>
      </c>
      <c r="K184" s="4">
        <v>6</v>
      </c>
    </row>
    <row r="185" spans="1:11" ht="12" customHeight="1" x14ac:dyDescent="0.25">
      <c r="A185" s="23"/>
      <c r="B185" s="27"/>
      <c r="C185" s="28"/>
      <c r="D185" s="23"/>
      <c r="E185" s="23"/>
      <c r="F185" s="23"/>
      <c r="G185" s="23"/>
      <c r="H185" s="23"/>
      <c r="I185" s="9">
        <f t="shared" si="17"/>
        <v>0.05</v>
      </c>
      <c r="J185" s="4" t="s">
        <v>137</v>
      </c>
      <c r="K185" s="4">
        <v>6</v>
      </c>
    </row>
    <row r="186" spans="1:11" ht="12" customHeight="1" x14ac:dyDescent="0.25">
      <c r="A186" s="22">
        <v>16</v>
      </c>
      <c r="B186" s="22" t="s">
        <v>49</v>
      </c>
      <c r="C186" s="22" t="s">
        <v>0</v>
      </c>
      <c r="D186" s="22" t="s">
        <v>272</v>
      </c>
      <c r="E186" s="22" t="s">
        <v>6</v>
      </c>
      <c r="F186" s="22" t="s">
        <v>11</v>
      </c>
      <c r="G186" s="22">
        <v>3</v>
      </c>
      <c r="H186" s="22">
        <f>K186+K187+K188</f>
        <v>24</v>
      </c>
      <c r="I186" s="9">
        <f>K186/120</f>
        <v>6.6666666666666666E-2</v>
      </c>
      <c r="J186" s="4" t="s">
        <v>138</v>
      </c>
      <c r="K186" s="4">
        <v>8</v>
      </c>
    </row>
    <row r="187" spans="1:11" ht="12" customHeight="1" x14ac:dyDescent="0.25">
      <c r="A187" s="24"/>
      <c r="B187" s="24"/>
      <c r="C187" s="24"/>
      <c r="D187" s="24"/>
      <c r="E187" s="24"/>
      <c r="F187" s="24"/>
      <c r="G187" s="24"/>
      <c r="H187" s="24"/>
      <c r="I187" s="9">
        <f>K187/120</f>
        <v>6.6666666666666666E-2</v>
      </c>
      <c r="J187" s="4" t="s">
        <v>139</v>
      </c>
      <c r="K187" s="4">
        <v>8</v>
      </c>
    </row>
    <row r="188" spans="1:11" ht="12" customHeight="1" x14ac:dyDescent="0.25">
      <c r="A188" s="24"/>
      <c r="B188" s="24"/>
      <c r="C188" s="24"/>
      <c r="D188" s="24"/>
      <c r="E188" s="24"/>
      <c r="F188" s="24"/>
      <c r="G188" s="23"/>
      <c r="H188" s="23"/>
      <c r="I188" s="9">
        <f>K188/120</f>
        <v>6.6666666666666666E-2</v>
      </c>
      <c r="J188" s="4" t="s">
        <v>140</v>
      </c>
      <c r="K188" s="4">
        <v>8</v>
      </c>
    </row>
    <row r="189" spans="1:11" ht="12" customHeight="1" x14ac:dyDescent="0.25">
      <c r="A189" s="22">
        <v>17</v>
      </c>
      <c r="B189" s="22" t="s">
        <v>51</v>
      </c>
      <c r="C189" s="22" t="s">
        <v>0</v>
      </c>
      <c r="D189" s="22" t="s">
        <v>272</v>
      </c>
      <c r="E189" s="22" t="s">
        <v>89</v>
      </c>
      <c r="F189" s="22" t="s">
        <v>10</v>
      </c>
      <c r="G189" s="22">
        <v>6</v>
      </c>
      <c r="H189" s="22">
        <f>K189+K190+K191+K192+K193+K194</f>
        <v>34</v>
      </c>
      <c r="I189" s="9">
        <f t="shared" ref="I189:I201" si="18">K189/180</f>
        <v>3.3333333333333333E-2</v>
      </c>
      <c r="J189" s="4" t="s">
        <v>141</v>
      </c>
      <c r="K189" s="4">
        <v>6</v>
      </c>
    </row>
    <row r="190" spans="1:11" ht="12" customHeight="1" x14ac:dyDescent="0.25">
      <c r="A190" s="24"/>
      <c r="B190" s="24"/>
      <c r="C190" s="24"/>
      <c r="D190" s="24"/>
      <c r="E190" s="24"/>
      <c r="F190" s="24"/>
      <c r="G190" s="24"/>
      <c r="H190" s="24"/>
      <c r="I190" s="9">
        <f t="shared" si="18"/>
        <v>3.3333333333333333E-2</v>
      </c>
      <c r="J190" s="4" t="s">
        <v>142</v>
      </c>
      <c r="K190" s="4">
        <v>6</v>
      </c>
    </row>
    <row r="191" spans="1:11" ht="12" customHeight="1" x14ac:dyDescent="0.25">
      <c r="A191" s="24"/>
      <c r="B191" s="24"/>
      <c r="C191" s="24"/>
      <c r="D191" s="24"/>
      <c r="E191" s="24"/>
      <c r="F191" s="24"/>
      <c r="G191" s="24"/>
      <c r="H191" s="24"/>
      <c r="I191" s="9">
        <f t="shared" si="18"/>
        <v>3.3333333333333333E-2</v>
      </c>
      <c r="J191" s="4" t="s">
        <v>143</v>
      </c>
      <c r="K191" s="4">
        <v>6</v>
      </c>
    </row>
    <row r="192" spans="1:11" ht="12" customHeight="1" x14ac:dyDescent="0.25">
      <c r="A192" s="24"/>
      <c r="B192" s="24"/>
      <c r="C192" s="24"/>
      <c r="D192" s="24"/>
      <c r="E192" s="24"/>
      <c r="F192" s="24"/>
      <c r="G192" s="24"/>
      <c r="H192" s="24"/>
      <c r="I192" s="9">
        <f t="shared" si="18"/>
        <v>3.3333333333333333E-2</v>
      </c>
      <c r="J192" s="4" t="s">
        <v>144</v>
      </c>
      <c r="K192" s="4">
        <v>6</v>
      </c>
    </row>
    <row r="193" spans="1:11" ht="12" customHeight="1" x14ac:dyDescent="0.25">
      <c r="A193" s="24"/>
      <c r="B193" s="24"/>
      <c r="C193" s="24"/>
      <c r="D193" s="24"/>
      <c r="E193" s="24"/>
      <c r="F193" s="24"/>
      <c r="G193" s="24"/>
      <c r="H193" s="24"/>
      <c r="I193" s="9">
        <f t="shared" si="18"/>
        <v>3.3333333333333333E-2</v>
      </c>
      <c r="J193" s="4" t="s">
        <v>145</v>
      </c>
      <c r="K193" s="4">
        <v>6</v>
      </c>
    </row>
    <row r="194" spans="1:11" ht="12" customHeight="1" x14ac:dyDescent="0.25">
      <c r="A194" s="24"/>
      <c r="B194" s="24"/>
      <c r="C194" s="24"/>
      <c r="D194" s="24"/>
      <c r="E194" s="24"/>
      <c r="F194" s="23"/>
      <c r="G194" s="23"/>
      <c r="H194" s="23"/>
      <c r="I194" s="9">
        <f t="shared" si="18"/>
        <v>2.2222222222222223E-2</v>
      </c>
      <c r="J194" s="4" t="s">
        <v>146</v>
      </c>
      <c r="K194" s="4">
        <v>4</v>
      </c>
    </row>
    <row r="195" spans="1:11" ht="12" customHeight="1" x14ac:dyDescent="0.25">
      <c r="A195" s="23"/>
      <c r="B195" s="23"/>
      <c r="C195" s="23"/>
      <c r="D195" s="23"/>
      <c r="E195" s="23"/>
      <c r="F195" s="4" t="s">
        <v>11</v>
      </c>
      <c r="G195" s="4">
        <v>1</v>
      </c>
      <c r="H195" s="4">
        <v>6</v>
      </c>
      <c r="I195" s="9">
        <f t="shared" si="18"/>
        <v>3.3333333333333333E-2</v>
      </c>
      <c r="J195" s="4" t="s">
        <v>147</v>
      </c>
      <c r="K195" s="4">
        <v>6</v>
      </c>
    </row>
    <row r="196" spans="1:11" ht="12" customHeight="1" x14ac:dyDescent="0.25">
      <c r="A196" s="22">
        <v>18</v>
      </c>
      <c r="B196" s="22" t="s">
        <v>59</v>
      </c>
      <c r="C196" s="22" t="s">
        <v>269</v>
      </c>
      <c r="D196" s="22" t="s">
        <v>272</v>
      </c>
      <c r="E196" s="22" t="s">
        <v>89</v>
      </c>
      <c r="F196" s="22" t="s">
        <v>10</v>
      </c>
      <c r="G196" s="22">
        <v>6</v>
      </c>
      <c r="H196" s="22">
        <f>K196+K197+K198+K199+K200+K201</f>
        <v>36</v>
      </c>
      <c r="I196" s="9">
        <f t="shared" si="18"/>
        <v>3.3333333333333333E-2</v>
      </c>
      <c r="J196" s="4" t="s">
        <v>150</v>
      </c>
      <c r="K196" s="4">
        <v>6</v>
      </c>
    </row>
    <row r="197" spans="1:11" ht="12" customHeight="1" x14ac:dyDescent="0.25">
      <c r="A197" s="24"/>
      <c r="B197" s="24"/>
      <c r="C197" s="24"/>
      <c r="D197" s="24"/>
      <c r="E197" s="24"/>
      <c r="F197" s="24"/>
      <c r="G197" s="24"/>
      <c r="H197" s="24"/>
      <c r="I197" s="11">
        <f t="shared" si="18"/>
        <v>3.3333333333333333E-2</v>
      </c>
      <c r="J197" s="4" t="s">
        <v>151</v>
      </c>
      <c r="K197" s="4">
        <v>6</v>
      </c>
    </row>
    <row r="198" spans="1:11" ht="12" customHeight="1" x14ac:dyDescent="0.25">
      <c r="A198" s="24"/>
      <c r="B198" s="24"/>
      <c r="C198" s="24"/>
      <c r="D198" s="24"/>
      <c r="E198" s="24"/>
      <c r="F198" s="24"/>
      <c r="G198" s="24"/>
      <c r="H198" s="24"/>
      <c r="I198" s="11">
        <f t="shared" si="18"/>
        <v>3.3333333333333333E-2</v>
      </c>
      <c r="J198" s="4" t="s">
        <v>152</v>
      </c>
      <c r="K198" s="4">
        <v>6</v>
      </c>
    </row>
    <row r="199" spans="1:11" ht="12" customHeight="1" x14ac:dyDescent="0.25">
      <c r="A199" s="24"/>
      <c r="B199" s="24"/>
      <c r="C199" s="24"/>
      <c r="D199" s="24"/>
      <c r="E199" s="24"/>
      <c r="F199" s="24"/>
      <c r="G199" s="24"/>
      <c r="H199" s="24"/>
      <c r="I199" s="11">
        <f t="shared" si="18"/>
        <v>3.3333333333333333E-2</v>
      </c>
      <c r="J199" s="4" t="s">
        <v>153</v>
      </c>
      <c r="K199" s="4">
        <v>6</v>
      </c>
    </row>
    <row r="200" spans="1:11" ht="12" customHeight="1" x14ac:dyDescent="0.25">
      <c r="A200" s="24"/>
      <c r="B200" s="24"/>
      <c r="C200" s="24"/>
      <c r="D200" s="24"/>
      <c r="E200" s="24"/>
      <c r="F200" s="24"/>
      <c r="G200" s="24"/>
      <c r="H200" s="24"/>
      <c r="I200" s="11">
        <f t="shared" si="18"/>
        <v>3.3333333333333333E-2</v>
      </c>
      <c r="J200" s="4" t="s">
        <v>154</v>
      </c>
      <c r="K200" s="4">
        <v>6</v>
      </c>
    </row>
    <row r="201" spans="1:11" ht="12" customHeight="1" x14ac:dyDescent="0.25">
      <c r="A201" s="24"/>
      <c r="B201" s="24"/>
      <c r="C201" s="24"/>
      <c r="D201" s="24"/>
      <c r="E201" s="23"/>
      <c r="F201" s="23"/>
      <c r="G201" s="23"/>
      <c r="H201" s="23"/>
      <c r="I201" s="11">
        <f t="shared" si="18"/>
        <v>3.3333333333333333E-2</v>
      </c>
      <c r="J201" s="4" t="s">
        <v>155</v>
      </c>
      <c r="K201" s="4">
        <v>6</v>
      </c>
    </row>
    <row r="202" spans="1:11" ht="12" customHeight="1" x14ac:dyDescent="0.25">
      <c r="A202" s="24"/>
      <c r="B202" s="24"/>
      <c r="C202" s="24"/>
      <c r="D202" s="24"/>
      <c r="E202" s="22" t="s">
        <v>6</v>
      </c>
      <c r="F202" s="22" t="s">
        <v>11</v>
      </c>
      <c r="G202" s="22">
        <v>2</v>
      </c>
      <c r="H202" s="22">
        <f>K202+K203</f>
        <v>12</v>
      </c>
      <c r="I202" s="11">
        <f>K202/120</f>
        <v>0.05</v>
      </c>
      <c r="J202" s="4" t="s">
        <v>148</v>
      </c>
      <c r="K202" s="4">
        <v>6</v>
      </c>
    </row>
    <row r="203" spans="1:11" ht="12" customHeight="1" x14ac:dyDescent="0.25">
      <c r="A203" s="23"/>
      <c r="B203" s="23"/>
      <c r="C203" s="23"/>
      <c r="D203" s="23"/>
      <c r="E203" s="23"/>
      <c r="F203" s="23"/>
      <c r="G203" s="23"/>
      <c r="H203" s="23"/>
      <c r="I203" s="11">
        <f>K203/120</f>
        <v>0.05</v>
      </c>
      <c r="J203" s="4" t="s">
        <v>149</v>
      </c>
      <c r="K203" s="4">
        <v>6</v>
      </c>
    </row>
    <row r="204" spans="1:11" ht="12" customHeight="1" x14ac:dyDescent="0.25">
      <c r="A204" s="19">
        <v>19</v>
      </c>
      <c r="B204" s="19" t="s">
        <v>61</v>
      </c>
      <c r="C204" s="19" t="s">
        <v>269</v>
      </c>
      <c r="D204" s="19" t="s">
        <v>272</v>
      </c>
      <c r="E204" s="19" t="s">
        <v>89</v>
      </c>
      <c r="F204" s="19" t="s">
        <v>11</v>
      </c>
      <c r="G204" s="19">
        <v>4</v>
      </c>
      <c r="H204" s="19">
        <f>K204+K205+K206+K207</f>
        <v>20</v>
      </c>
      <c r="I204" s="11">
        <f>K204/300</f>
        <v>0.02</v>
      </c>
      <c r="J204" s="4" t="s">
        <v>161</v>
      </c>
      <c r="K204" s="4">
        <v>6</v>
      </c>
    </row>
    <row r="205" spans="1:11" ht="12" customHeight="1" x14ac:dyDescent="0.25">
      <c r="A205" s="20"/>
      <c r="B205" s="20"/>
      <c r="C205" s="20"/>
      <c r="D205" s="20"/>
      <c r="E205" s="20"/>
      <c r="F205" s="20"/>
      <c r="G205" s="20"/>
      <c r="H205" s="20"/>
      <c r="I205" s="11">
        <f>K205/300</f>
        <v>0.02</v>
      </c>
      <c r="J205" s="4" t="s">
        <v>162</v>
      </c>
      <c r="K205" s="4">
        <v>6</v>
      </c>
    </row>
    <row r="206" spans="1:11" ht="12" customHeight="1" x14ac:dyDescent="0.25">
      <c r="A206" s="20"/>
      <c r="B206" s="20"/>
      <c r="C206" s="20"/>
      <c r="D206" s="20"/>
      <c r="E206" s="20"/>
      <c r="F206" s="20"/>
      <c r="G206" s="20"/>
      <c r="H206" s="20"/>
      <c r="I206" s="11">
        <f>K206/300</f>
        <v>1.3333333333333334E-2</v>
      </c>
      <c r="J206" s="4" t="s">
        <v>163</v>
      </c>
      <c r="K206" s="4">
        <v>4</v>
      </c>
    </row>
    <row r="207" spans="1:11" ht="12" customHeight="1" x14ac:dyDescent="0.25">
      <c r="A207" s="20"/>
      <c r="B207" s="20"/>
      <c r="C207" s="20"/>
      <c r="D207" s="20"/>
      <c r="E207" s="20"/>
      <c r="F207" s="21"/>
      <c r="G207" s="21"/>
      <c r="H207" s="21"/>
      <c r="I207" s="11">
        <f>K207/300</f>
        <v>1.3333333333333334E-2</v>
      </c>
      <c r="J207" s="4" t="s">
        <v>164</v>
      </c>
      <c r="K207" s="4">
        <v>4</v>
      </c>
    </row>
    <row r="208" spans="1:11" ht="12" customHeight="1" x14ac:dyDescent="0.25">
      <c r="A208" s="20"/>
      <c r="B208" s="20"/>
      <c r="C208" s="20"/>
      <c r="D208" s="20"/>
      <c r="E208" s="21"/>
      <c r="F208" s="8" t="s">
        <v>10</v>
      </c>
      <c r="G208" s="4">
        <v>1</v>
      </c>
      <c r="H208" s="4">
        <v>5</v>
      </c>
      <c r="I208" s="11">
        <f>K208/180</f>
        <v>2.7777777777777776E-2</v>
      </c>
      <c r="J208" s="4" t="s">
        <v>166</v>
      </c>
      <c r="K208" s="4">
        <v>5</v>
      </c>
    </row>
    <row r="209" spans="1:11" ht="12" customHeight="1" x14ac:dyDescent="0.25">
      <c r="A209" s="20"/>
      <c r="B209" s="20"/>
      <c r="C209" s="20"/>
      <c r="D209" s="20"/>
      <c r="E209" s="19" t="s">
        <v>6</v>
      </c>
      <c r="F209" s="19" t="s">
        <v>11</v>
      </c>
      <c r="G209" s="22">
        <v>2</v>
      </c>
      <c r="H209" s="19">
        <f>K209+K210</f>
        <v>12</v>
      </c>
      <c r="I209" s="11">
        <f>K209/120</f>
        <v>0.05</v>
      </c>
      <c r="J209" s="4" t="s">
        <v>165</v>
      </c>
      <c r="K209" s="4">
        <v>6</v>
      </c>
    </row>
    <row r="210" spans="1:11" ht="12" customHeight="1" x14ac:dyDescent="0.25">
      <c r="A210" s="21"/>
      <c r="B210" s="21"/>
      <c r="C210" s="21"/>
      <c r="D210" s="21"/>
      <c r="E210" s="21"/>
      <c r="F210" s="21"/>
      <c r="G210" s="23"/>
      <c r="H210" s="21"/>
      <c r="I210" s="11">
        <f>K210/120</f>
        <v>0.05</v>
      </c>
      <c r="J210" s="4" t="s">
        <v>142</v>
      </c>
      <c r="K210" s="4">
        <v>6</v>
      </c>
    </row>
    <row r="211" spans="1:11" ht="12" customHeight="1" x14ac:dyDescent="0.25">
      <c r="A211" s="20">
        <v>20</v>
      </c>
      <c r="B211" s="19" t="s">
        <v>62</v>
      </c>
      <c r="C211" s="19" t="s">
        <v>269</v>
      </c>
      <c r="D211" s="20" t="s">
        <v>272</v>
      </c>
      <c r="E211" s="20" t="s">
        <v>89</v>
      </c>
      <c r="F211" s="20" t="s">
        <v>11</v>
      </c>
      <c r="G211" s="20">
        <v>4</v>
      </c>
      <c r="H211" s="19">
        <f>K211+K212+K213+K214</f>
        <v>30</v>
      </c>
      <c r="I211" s="11">
        <f>K211/300</f>
        <v>0.04</v>
      </c>
      <c r="J211" s="4" t="s">
        <v>167</v>
      </c>
      <c r="K211" s="4">
        <v>12</v>
      </c>
    </row>
    <row r="212" spans="1:11" ht="12" customHeight="1" x14ac:dyDescent="0.25">
      <c r="A212" s="20"/>
      <c r="B212" s="20"/>
      <c r="C212" s="20"/>
      <c r="D212" s="20"/>
      <c r="E212" s="20"/>
      <c r="F212" s="20"/>
      <c r="G212" s="20"/>
      <c r="H212" s="20"/>
      <c r="I212" s="11">
        <f t="shared" ref="I212:I214" si="19">K212/300</f>
        <v>0.02</v>
      </c>
      <c r="J212" s="4" t="s">
        <v>186</v>
      </c>
      <c r="K212" s="4">
        <v>6</v>
      </c>
    </row>
    <row r="213" spans="1:11" ht="12" customHeight="1" x14ac:dyDescent="0.25">
      <c r="A213" s="20"/>
      <c r="B213" s="20"/>
      <c r="C213" s="20"/>
      <c r="D213" s="20"/>
      <c r="E213" s="20"/>
      <c r="F213" s="20"/>
      <c r="G213" s="20"/>
      <c r="H213" s="20"/>
      <c r="I213" s="11">
        <f t="shared" si="19"/>
        <v>0.02</v>
      </c>
      <c r="J213" s="4" t="s">
        <v>264</v>
      </c>
      <c r="K213" s="4">
        <v>6</v>
      </c>
    </row>
    <row r="214" spans="1:11" ht="12" customHeight="1" x14ac:dyDescent="0.25">
      <c r="A214" s="20"/>
      <c r="B214" s="20"/>
      <c r="C214" s="20"/>
      <c r="D214" s="20"/>
      <c r="E214" s="21"/>
      <c r="F214" s="21"/>
      <c r="G214" s="21"/>
      <c r="H214" s="21"/>
      <c r="I214" s="11">
        <f t="shared" si="19"/>
        <v>0.02</v>
      </c>
      <c r="J214" s="4" t="s">
        <v>265</v>
      </c>
      <c r="K214" s="4">
        <v>6</v>
      </c>
    </row>
    <row r="215" spans="1:11" ht="12" customHeight="1" x14ac:dyDescent="0.25">
      <c r="A215" s="20"/>
      <c r="B215" s="20"/>
      <c r="C215" s="20"/>
      <c r="D215" s="20"/>
      <c r="E215" s="19" t="s">
        <v>6</v>
      </c>
      <c r="F215" s="19" t="s">
        <v>11</v>
      </c>
      <c r="G215" s="19">
        <v>3</v>
      </c>
      <c r="H215" s="19">
        <f>K215+K216+K217</f>
        <v>18</v>
      </c>
      <c r="I215" s="11">
        <f>K215/120</f>
        <v>0.05</v>
      </c>
      <c r="J215" s="4" t="s">
        <v>186</v>
      </c>
      <c r="K215" s="4">
        <v>6</v>
      </c>
    </row>
    <row r="216" spans="1:11" ht="12" customHeight="1" x14ac:dyDescent="0.25">
      <c r="A216" s="20"/>
      <c r="B216" s="20"/>
      <c r="C216" s="20"/>
      <c r="D216" s="20"/>
      <c r="E216" s="20"/>
      <c r="F216" s="20"/>
      <c r="G216" s="20"/>
      <c r="H216" s="20"/>
      <c r="I216" s="11">
        <f t="shared" ref="I216:I217" si="20">K216/120</f>
        <v>0.05</v>
      </c>
      <c r="J216" s="4" t="s">
        <v>264</v>
      </c>
      <c r="K216" s="4">
        <v>6</v>
      </c>
    </row>
    <row r="217" spans="1:11" ht="12" customHeight="1" x14ac:dyDescent="0.25">
      <c r="A217" s="21"/>
      <c r="B217" s="21"/>
      <c r="C217" s="21"/>
      <c r="D217" s="21"/>
      <c r="E217" s="21"/>
      <c r="F217" s="21"/>
      <c r="G217" s="21"/>
      <c r="H217" s="21"/>
      <c r="I217" s="11">
        <f t="shared" si="20"/>
        <v>0.05</v>
      </c>
      <c r="J217" s="4" t="s">
        <v>265</v>
      </c>
      <c r="K217" s="4">
        <v>6</v>
      </c>
    </row>
    <row r="218" spans="1:11" ht="12" customHeight="1" x14ac:dyDescent="0.25">
      <c r="A218" s="19">
        <v>21</v>
      </c>
      <c r="B218" s="19" t="s">
        <v>65</v>
      </c>
      <c r="C218" s="19" t="s">
        <v>269</v>
      </c>
      <c r="D218" s="19" t="s">
        <v>272</v>
      </c>
      <c r="E218" s="19" t="s">
        <v>6</v>
      </c>
      <c r="F218" s="19" t="s">
        <v>11</v>
      </c>
      <c r="G218" s="19">
        <v>4</v>
      </c>
      <c r="H218" s="19">
        <f>K218+K219+K220+K221</f>
        <v>32</v>
      </c>
      <c r="I218" s="11">
        <f>K218/120</f>
        <v>0.1</v>
      </c>
      <c r="J218" s="4" t="s">
        <v>167</v>
      </c>
      <c r="K218" s="4">
        <v>12</v>
      </c>
    </row>
    <row r="219" spans="1:11" ht="12" customHeight="1" x14ac:dyDescent="0.25">
      <c r="A219" s="20"/>
      <c r="B219" s="20"/>
      <c r="C219" s="20"/>
      <c r="D219" s="20"/>
      <c r="E219" s="20"/>
      <c r="F219" s="20"/>
      <c r="G219" s="20"/>
      <c r="H219" s="20"/>
      <c r="I219" s="11">
        <f t="shared" ref="I219:I221" si="21">K219/120</f>
        <v>0.05</v>
      </c>
      <c r="J219" s="4" t="s">
        <v>168</v>
      </c>
      <c r="K219" s="4">
        <v>6</v>
      </c>
    </row>
    <row r="220" spans="1:11" ht="12" customHeight="1" x14ac:dyDescent="0.25">
      <c r="A220" s="20"/>
      <c r="B220" s="20"/>
      <c r="C220" s="20"/>
      <c r="D220" s="20"/>
      <c r="E220" s="20"/>
      <c r="F220" s="20"/>
      <c r="G220" s="20"/>
      <c r="H220" s="20"/>
      <c r="I220" s="11">
        <f t="shared" si="21"/>
        <v>0.05</v>
      </c>
      <c r="J220" s="4" t="s">
        <v>169</v>
      </c>
      <c r="K220" s="4">
        <v>6</v>
      </c>
    </row>
    <row r="221" spans="1:11" ht="12" customHeight="1" x14ac:dyDescent="0.25">
      <c r="A221" s="21"/>
      <c r="B221" s="21"/>
      <c r="C221" s="21"/>
      <c r="D221" s="21"/>
      <c r="E221" s="21"/>
      <c r="F221" s="21"/>
      <c r="G221" s="21"/>
      <c r="H221" s="21"/>
      <c r="I221" s="11">
        <f t="shared" si="21"/>
        <v>6.6666666666666666E-2</v>
      </c>
      <c r="J221" s="4" t="s">
        <v>170</v>
      </c>
      <c r="K221" s="4">
        <v>8</v>
      </c>
    </row>
    <row r="222" spans="1:11" ht="12" customHeight="1" x14ac:dyDescent="0.25">
      <c r="A222" s="4">
        <v>22</v>
      </c>
      <c r="B222" s="4" t="s">
        <v>66</v>
      </c>
      <c r="C222" s="4" t="s">
        <v>269</v>
      </c>
      <c r="D222" s="4" t="s">
        <v>272</v>
      </c>
      <c r="E222" s="4" t="s">
        <v>273</v>
      </c>
      <c r="F222" s="4"/>
      <c r="G222" s="4"/>
      <c r="H222" s="4"/>
      <c r="I222" s="9" t="s">
        <v>278</v>
      </c>
      <c r="J222" s="4"/>
      <c r="K222" s="4"/>
    </row>
    <row r="223" spans="1:11" ht="12" customHeight="1" x14ac:dyDescent="0.25">
      <c r="A223" s="4">
        <v>23</v>
      </c>
      <c r="B223" s="4" t="s">
        <v>67</v>
      </c>
      <c r="C223" s="4" t="s">
        <v>269</v>
      </c>
      <c r="D223" s="4" t="s">
        <v>272</v>
      </c>
      <c r="E223" s="4" t="s">
        <v>273</v>
      </c>
      <c r="F223" s="4"/>
      <c r="G223" s="4"/>
      <c r="H223" s="4"/>
      <c r="I223" s="9" t="s">
        <v>278</v>
      </c>
      <c r="J223" s="4"/>
      <c r="K223" s="4"/>
    </row>
    <row r="224" spans="1:11" ht="12" customHeight="1" x14ac:dyDescent="0.25">
      <c r="A224" s="4">
        <v>24</v>
      </c>
      <c r="B224" s="4" t="s">
        <v>58</v>
      </c>
      <c r="C224" s="4" t="s">
        <v>270</v>
      </c>
      <c r="D224" s="4" t="s">
        <v>271</v>
      </c>
      <c r="E224" s="4" t="s">
        <v>273</v>
      </c>
      <c r="F224" s="4"/>
      <c r="G224" s="4"/>
      <c r="H224" s="4"/>
      <c r="I224" s="9" t="s">
        <v>278</v>
      </c>
      <c r="J224" s="4"/>
      <c r="K224" s="4"/>
    </row>
    <row r="225" spans="1:11" ht="12" customHeight="1" x14ac:dyDescent="0.25">
      <c r="A225" s="4">
        <v>25</v>
      </c>
      <c r="B225" s="4" t="s">
        <v>63</v>
      </c>
      <c r="C225" s="4" t="s">
        <v>269</v>
      </c>
      <c r="D225" s="4" t="s">
        <v>272</v>
      </c>
      <c r="E225" s="4" t="s">
        <v>273</v>
      </c>
      <c r="F225" s="4"/>
      <c r="G225" s="4"/>
      <c r="H225" s="4"/>
      <c r="I225" s="9" t="s">
        <v>278</v>
      </c>
      <c r="J225" s="4"/>
      <c r="K225" s="4"/>
    </row>
    <row r="226" spans="1:11" ht="12" customHeight="1" x14ac:dyDescent="0.25">
      <c r="A226" s="4">
        <v>26</v>
      </c>
      <c r="B226" s="4" t="s">
        <v>68</v>
      </c>
      <c r="C226" s="4" t="s">
        <v>269</v>
      </c>
      <c r="D226" s="4" t="s">
        <v>272</v>
      </c>
      <c r="E226" s="4" t="s">
        <v>273</v>
      </c>
      <c r="F226" s="4"/>
      <c r="G226" s="4"/>
      <c r="H226" s="4"/>
      <c r="I226" s="9" t="s">
        <v>278</v>
      </c>
      <c r="J226" s="4"/>
      <c r="K226" s="4"/>
    </row>
    <row r="227" spans="1:11" ht="12" customHeight="1" x14ac:dyDescent="0.25">
      <c r="A227" s="4">
        <v>27</v>
      </c>
      <c r="B227" s="4" t="s">
        <v>33</v>
      </c>
      <c r="C227" s="4" t="s">
        <v>0</v>
      </c>
      <c r="D227" s="4" t="s">
        <v>272</v>
      </c>
      <c r="E227" s="4" t="s">
        <v>273</v>
      </c>
      <c r="F227" s="4"/>
      <c r="G227" s="4"/>
      <c r="H227" s="4"/>
      <c r="I227" s="9" t="s">
        <v>278</v>
      </c>
      <c r="J227" s="4"/>
      <c r="K227" s="4"/>
    </row>
    <row r="228" spans="1:11" ht="12" customHeight="1" x14ac:dyDescent="0.25">
      <c r="A228" s="4">
        <v>28</v>
      </c>
      <c r="B228" s="4" t="s">
        <v>43</v>
      </c>
      <c r="C228" s="4" t="s">
        <v>0</v>
      </c>
      <c r="D228" s="4" t="s">
        <v>271</v>
      </c>
      <c r="E228" s="4" t="s">
        <v>73</v>
      </c>
      <c r="F228" s="4"/>
      <c r="G228" s="4"/>
      <c r="H228" s="4"/>
      <c r="I228" s="9">
        <v>0</v>
      </c>
      <c r="J228" s="4"/>
      <c r="K228" s="4"/>
    </row>
    <row r="229" spans="1:11" ht="12" customHeight="1" x14ac:dyDescent="0.25">
      <c r="A229" s="4">
        <v>29</v>
      </c>
      <c r="B229" s="4" t="s">
        <v>44</v>
      </c>
      <c r="C229" s="4" t="s">
        <v>0</v>
      </c>
      <c r="D229" s="4" t="s">
        <v>272</v>
      </c>
      <c r="E229" s="4" t="s">
        <v>73</v>
      </c>
      <c r="F229" s="4"/>
      <c r="G229" s="4"/>
      <c r="H229" s="4"/>
      <c r="I229" s="9">
        <v>0</v>
      </c>
      <c r="J229" s="4"/>
      <c r="K229" s="4"/>
    </row>
    <row r="230" spans="1:11" ht="12" customHeight="1" x14ac:dyDescent="0.25">
      <c r="A230" s="4">
        <v>30</v>
      </c>
      <c r="B230" s="4" t="s">
        <v>47</v>
      </c>
      <c r="C230" s="4" t="s">
        <v>0</v>
      </c>
      <c r="D230" s="4" t="s">
        <v>271</v>
      </c>
      <c r="E230" s="4" t="s">
        <v>73</v>
      </c>
      <c r="F230" s="4"/>
      <c r="G230" s="4"/>
      <c r="H230" s="4"/>
      <c r="I230" s="9">
        <v>0</v>
      </c>
      <c r="J230" s="4"/>
      <c r="K230" s="4"/>
    </row>
    <row r="231" spans="1:11" ht="12" customHeight="1" x14ac:dyDescent="0.25">
      <c r="A231" s="4">
        <v>31</v>
      </c>
      <c r="B231" s="4" t="s">
        <v>48</v>
      </c>
      <c r="C231" s="4" t="s">
        <v>0</v>
      </c>
      <c r="D231" s="4" t="s">
        <v>271</v>
      </c>
      <c r="E231" s="4" t="s">
        <v>73</v>
      </c>
      <c r="F231" s="4"/>
      <c r="G231" s="4"/>
      <c r="H231" s="4"/>
      <c r="I231" s="9">
        <v>0</v>
      </c>
      <c r="J231" s="4"/>
      <c r="K231" s="4"/>
    </row>
    <row r="232" spans="1:11" ht="12" customHeight="1" x14ac:dyDescent="0.25">
      <c r="A232" s="4">
        <v>32</v>
      </c>
      <c r="B232" s="4" t="s">
        <v>50</v>
      </c>
      <c r="C232" s="4" t="s">
        <v>0</v>
      </c>
      <c r="D232" s="4" t="s">
        <v>271</v>
      </c>
      <c r="E232" s="4" t="s">
        <v>73</v>
      </c>
      <c r="F232" s="4"/>
      <c r="G232" s="4"/>
      <c r="H232" s="4"/>
      <c r="I232" s="9">
        <v>0</v>
      </c>
      <c r="J232" s="4"/>
      <c r="K232" s="4"/>
    </row>
    <row r="233" spans="1:11" ht="12" customHeight="1" x14ac:dyDescent="0.25">
      <c r="A233" s="4">
        <v>33</v>
      </c>
      <c r="B233" s="4" t="s">
        <v>28</v>
      </c>
      <c r="C233" s="4" t="s">
        <v>0</v>
      </c>
      <c r="D233" s="4" t="s">
        <v>272</v>
      </c>
      <c r="E233" s="4" t="s">
        <v>73</v>
      </c>
      <c r="F233" s="4"/>
      <c r="G233" s="4"/>
      <c r="H233" s="4"/>
      <c r="I233" s="9">
        <v>0</v>
      </c>
      <c r="J233" s="4"/>
      <c r="K233" s="4"/>
    </row>
    <row r="234" spans="1:11" ht="12" customHeight="1" x14ac:dyDescent="0.25">
      <c r="A234" s="4">
        <v>34</v>
      </c>
      <c r="B234" s="4" t="s">
        <v>52</v>
      </c>
      <c r="C234" s="4" t="s">
        <v>270</v>
      </c>
      <c r="D234" s="4" t="s">
        <v>271</v>
      </c>
      <c r="E234" s="4" t="s">
        <v>73</v>
      </c>
      <c r="F234" s="4"/>
      <c r="G234" s="4"/>
      <c r="H234" s="4"/>
      <c r="I234" s="9">
        <v>0</v>
      </c>
      <c r="J234" s="4"/>
      <c r="K234" s="4"/>
    </row>
    <row r="235" spans="1:11" ht="12" customHeight="1" x14ac:dyDescent="0.25">
      <c r="A235" s="4">
        <v>35</v>
      </c>
      <c r="B235" s="4" t="s">
        <v>54</v>
      </c>
      <c r="C235" s="4" t="s">
        <v>270</v>
      </c>
      <c r="D235" s="4" t="s">
        <v>272</v>
      </c>
      <c r="E235" s="4" t="s">
        <v>73</v>
      </c>
      <c r="F235" s="4"/>
      <c r="G235" s="4"/>
      <c r="H235" s="4"/>
      <c r="I235" s="9">
        <v>0</v>
      </c>
      <c r="J235" s="4"/>
      <c r="K235" s="4"/>
    </row>
    <row r="236" spans="1:11" ht="12" customHeight="1" x14ac:dyDescent="0.25">
      <c r="A236" s="4">
        <v>36</v>
      </c>
      <c r="B236" s="4" t="s">
        <v>55</v>
      </c>
      <c r="C236" s="4" t="s">
        <v>270</v>
      </c>
      <c r="D236" s="4" t="s">
        <v>272</v>
      </c>
      <c r="E236" s="4" t="s">
        <v>73</v>
      </c>
      <c r="F236" s="4"/>
      <c r="G236" s="4"/>
      <c r="H236" s="4"/>
      <c r="I236" s="9">
        <v>0</v>
      </c>
      <c r="J236" s="4"/>
      <c r="K236" s="4"/>
    </row>
    <row r="237" spans="1:11" ht="12" customHeight="1" x14ac:dyDescent="0.25">
      <c r="A237" s="4">
        <v>37</v>
      </c>
      <c r="B237" s="4" t="s">
        <v>64</v>
      </c>
      <c r="C237" s="4" t="s">
        <v>269</v>
      </c>
      <c r="D237" s="4" t="s">
        <v>272</v>
      </c>
      <c r="E237" s="4" t="s">
        <v>73</v>
      </c>
      <c r="F237" s="4"/>
      <c r="G237" s="4"/>
      <c r="H237" s="4"/>
      <c r="I237" s="9">
        <v>0</v>
      </c>
      <c r="J237" s="4"/>
      <c r="K237" s="4"/>
    </row>
    <row r="238" spans="1:11" ht="12" customHeight="1" x14ac:dyDescent="0.25">
      <c r="A238" s="4">
        <v>38</v>
      </c>
      <c r="B238" s="4" t="s">
        <v>56</v>
      </c>
      <c r="C238" s="4" t="s">
        <v>270</v>
      </c>
      <c r="D238" s="4" t="s">
        <v>272</v>
      </c>
      <c r="E238" s="4" t="s">
        <v>73</v>
      </c>
      <c r="F238" s="4"/>
      <c r="G238" s="4"/>
      <c r="H238" s="4"/>
      <c r="I238" s="9">
        <v>0</v>
      </c>
      <c r="J238" s="4"/>
      <c r="K238" s="4"/>
    </row>
    <row r="239" spans="1:11" ht="12" customHeight="1" x14ac:dyDescent="0.25">
      <c r="A239" s="4">
        <v>39</v>
      </c>
      <c r="B239" s="4" t="s">
        <v>57</v>
      </c>
      <c r="C239" s="4" t="s">
        <v>270</v>
      </c>
      <c r="D239" s="4" t="s">
        <v>271</v>
      </c>
      <c r="E239" s="4" t="s">
        <v>73</v>
      </c>
      <c r="F239" s="4"/>
      <c r="G239" s="4"/>
      <c r="H239" s="4"/>
      <c r="I239" s="9">
        <v>0</v>
      </c>
      <c r="J239" s="4"/>
      <c r="K239" s="4"/>
    </row>
    <row r="242" spans="2:3" ht="12" customHeight="1" x14ac:dyDescent="0.25">
      <c r="B242" s="1" t="s">
        <v>279</v>
      </c>
    </row>
    <row r="243" spans="2:3" ht="12" customHeight="1" x14ac:dyDescent="0.25">
      <c r="B243" s="5" t="s">
        <v>280</v>
      </c>
      <c r="C243" s="13" t="s">
        <v>282</v>
      </c>
    </row>
    <row r="244" spans="2:3" ht="12" customHeight="1" x14ac:dyDescent="0.25">
      <c r="B244" s="5" t="s">
        <v>281</v>
      </c>
      <c r="C244" s="13" t="s">
        <v>283</v>
      </c>
    </row>
  </sheetData>
  <autoFilter ref="A8:F239" xr:uid="{B1D4C0A8-54A7-4FFE-A77B-DA82A2580330}"/>
  <mergeCells count="228">
    <mergeCell ref="B1:I4"/>
    <mergeCell ref="H211:H214"/>
    <mergeCell ref="H215:H217"/>
    <mergeCell ref="F211:F214"/>
    <mergeCell ref="F215:F217"/>
    <mergeCell ref="E215:E217"/>
    <mergeCell ref="E211:E214"/>
    <mergeCell ref="G211:G214"/>
    <mergeCell ref="G215:G217"/>
    <mergeCell ref="D211:D217"/>
    <mergeCell ref="H18:H20"/>
    <mergeCell ref="C9:C63"/>
    <mergeCell ref="D9:D63"/>
    <mergeCell ref="F61:F63"/>
    <mergeCell ref="F92:F94"/>
    <mergeCell ref="A92:A111"/>
    <mergeCell ref="C92:C111"/>
    <mergeCell ref="B92:B111"/>
    <mergeCell ref="D92:D111"/>
    <mergeCell ref="E92:E97"/>
    <mergeCell ref="E98:E111"/>
    <mergeCell ref="F98:F106"/>
    <mergeCell ref="F107:F111"/>
    <mergeCell ref="G92:G97"/>
    <mergeCell ref="H92:H97"/>
    <mergeCell ref="G98:G106"/>
    <mergeCell ref="H98:H106"/>
    <mergeCell ref="G107:G111"/>
    <mergeCell ref="H107:H111"/>
    <mergeCell ref="F41:F42"/>
    <mergeCell ref="B9:B63"/>
    <mergeCell ref="H9:H13"/>
    <mergeCell ref="E9:E20"/>
    <mergeCell ref="H14:H17"/>
    <mergeCell ref="A158:A171"/>
    <mergeCell ref="B172:B174"/>
    <mergeCell ref="A172:A174"/>
    <mergeCell ref="C172:C174"/>
    <mergeCell ref="D172:D174"/>
    <mergeCell ref="E172:E174"/>
    <mergeCell ref="F162:F170"/>
    <mergeCell ref="G162:G170"/>
    <mergeCell ref="E158:E171"/>
    <mergeCell ref="C158:C171"/>
    <mergeCell ref="D158:D171"/>
    <mergeCell ref="B158:B171"/>
    <mergeCell ref="F158:F161"/>
    <mergeCell ref="G158:G161"/>
    <mergeCell ref="E144:E152"/>
    <mergeCell ref="E153:E156"/>
    <mergeCell ref="B144:B156"/>
    <mergeCell ref="A144:A156"/>
    <mergeCell ref="F150:F152"/>
    <mergeCell ref="D144:D156"/>
    <mergeCell ref="C144:C156"/>
    <mergeCell ref="F144:F149"/>
    <mergeCell ref="F112:F114"/>
    <mergeCell ref="E112:E114"/>
    <mergeCell ref="F118:F119"/>
    <mergeCell ref="E115:E119"/>
    <mergeCell ref="C120:C143"/>
    <mergeCell ref="D120:D143"/>
    <mergeCell ref="F140:F143"/>
    <mergeCell ref="E133:E143"/>
    <mergeCell ref="F133:F139"/>
    <mergeCell ref="E120:E132"/>
    <mergeCell ref="F126:F132"/>
    <mergeCell ref="F120:F125"/>
    <mergeCell ref="H66:H67"/>
    <mergeCell ref="C64:C67"/>
    <mergeCell ref="A112:A119"/>
    <mergeCell ref="C112:C119"/>
    <mergeCell ref="D112:D119"/>
    <mergeCell ref="A120:A143"/>
    <mergeCell ref="E64:E65"/>
    <mergeCell ref="E66:E67"/>
    <mergeCell ref="F66:F67"/>
    <mergeCell ref="D64:D67"/>
    <mergeCell ref="B88:B91"/>
    <mergeCell ref="A88:A91"/>
    <mergeCell ref="F89:F90"/>
    <mergeCell ref="G133:G139"/>
    <mergeCell ref="G140:G143"/>
    <mergeCell ref="H133:H139"/>
    <mergeCell ref="H140:H143"/>
    <mergeCell ref="G126:G132"/>
    <mergeCell ref="H126:H132"/>
    <mergeCell ref="H120:H125"/>
    <mergeCell ref="G120:G125"/>
    <mergeCell ref="E186:E188"/>
    <mergeCell ref="F178:F185"/>
    <mergeCell ref="E176:E185"/>
    <mergeCell ref="F186:F188"/>
    <mergeCell ref="D175:D185"/>
    <mergeCell ref="G64:G65"/>
    <mergeCell ref="G66:G67"/>
    <mergeCell ref="H64:H65"/>
    <mergeCell ref="B120:B143"/>
    <mergeCell ref="F176:F177"/>
    <mergeCell ref="B112:B119"/>
    <mergeCell ref="G144:G149"/>
    <mergeCell ref="H144:H149"/>
    <mergeCell ref="H150:H152"/>
    <mergeCell ref="G150:G152"/>
    <mergeCell ref="H158:H161"/>
    <mergeCell ref="H153:H156"/>
    <mergeCell ref="G153:G156"/>
    <mergeCell ref="H162:H170"/>
    <mergeCell ref="G175:G177"/>
    <mergeCell ref="H175:H177"/>
    <mergeCell ref="G115:G119"/>
    <mergeCell ref="G112:G114"/>
    <mergeCell ref="H112:H114"/>
    <mergeCell ref="A9:A63"/>
    <mergeCell ref="G196:G201"/>
    <mergeCell ref="A196:A203"/>
    <mergeCell ref="B196:B203"/>
    <mergeCell ref="C196:C203"/>
    <mergeCell ref="D196:D203"/>
    <mergeCell ref="E196:E201"/>
    <mergeCell ref="E202:E203"/>
    <mergeCell ref="A189:A195"/>
    <mergeCell ref="C189:C195"/>
    <mergeCell ref="D189:D195"/>
    <mergeCell ref="E189:E195"/>
    <mergeCell ref="F189:F194"/>
    <mergeCell ref="G189:G194"/>
    <mergeCell ref="D186:D188"/>
    <mergeCell ref="B189:B195"/>
    <mergeCell ref="C186:C188"/>
    <mergeCell ref="B186:B188"/>
    <mergeCell ref="A186:A188"/>
    <mergeCell ref="A175:A185"/>
    <mergeCell ref="B175:B185"/>
    <mergeCell ref="C175:C185"/>
    <mergeCell ref="A64:A67"/>
    <mergeCell ref="B64:B67"/>
    <mergeCell ref="D218:D221"/>
    <mergeCell ref="B204:B210"/>
    <mergeCell ref="A204:A210"/>
    <mergeCell ref="C204:C210"/>
    <mergeCell ref="D204:D210"/>
    <mergeCell ref="E204:E208"/>
    <mergeCell ref="E209:E210"/>
    <mergeCell ref="F209:F210"/>
    <mergeCell ref="F204:F207"/>
    <mergeCell ref="A211:A217"/>
    <mergeCell ref="B211:B217"/>
    <mergeCell ref="C211:C217"/>
    <mergeCell ref="G70:G72"/>
    <mergeCell ref="H204:H207"/>
    <mergeCell ref="G209:G210"/>
    <mergeCell ref="H209:H210"/>
    <mergeCell ref="G202:G203"/>
    <mergeCell ref="H202:H203"/>
    <mergeCell ref="F196:F201"/>
    <mergeCell ref="F202:F203"/>
    <mergeCell ref="H189:H194"/>
    <mergeCell ref="G204:G207"/>
    <mergeCell ref="H196:H201"/>
    <mergeCell ref="G186:G188"/>
    <mergeCell ref="H186:H188"/>
    <mergeCell ref="G178:G185"/>
    <mergeCell ref="H178:H185"/>
    <mergeCell ref="H115:H119"/>
    <mergeCell ref="F116:F117"/>
    <mergeCell ref="F153:F156"/>
    <mergeCell ref="G14:G17"/>
    <mergeCell ref="G18:G20"/>
    <mergeCell ref="G21:G40"/>
    <mergeCell ref="G43:G60"/>
    <mergeCell ref="G9:G13"/>
    <mergeCell ref="C218:C221"/>
    <mergeCell ref="B218:B221"/>
    <mergeCell ref="A218:A221"/>
    <mergeCell ref="H218:H221"/>
    <mergeCell ref="G218:G221"/>
    <mergeCell ref="F218:F221"/>
    <mergeCell ref="E218:E221"/>
    <mergeCell ref="C70:C80"/>
    <mergeCell ref="E21:E63"/>
    <mergeCell ref="G61:G63"/>
    <mergeCell ref="F85:F86"/>
    <mergeCell ref="H21:H40"/>
    <mergeCell ref="H43:H60"/>
    <mergeCell ref="H61:H63"/>
    <mergeCell ref="H70:H72"/>
    <mergeCell ref="H74:H77"/>
    <mergeCell ref="H78:H80"/>
    <mergeCell ref="A70:A80"/>
    <mergeCell ref="A68:A69"/>
    <mergeCell ref="C68:C69"/>
    <mergeCell ref="D68:D69"/>
    <mergeCell ref="E68:E69"/>
    <mergeCell ref="B68:B69"/>
    <mergeCell ref="E70:E73"/>
    <mergeCell ref="F70:F72"/>
    <mergeCell ref="B70:B80"/>
    <mergeCell ref="F9:F13"/>
    <mergeCell ref="F14:F17"/>
    <mergeCell ref="F18:F20"/>
    <mergeCell ref="F21:F40"/>
    <mergeCell ref="F43:F60"/>
    <mergeCell ref="D70:D80"/>
    <mergeCell ref="E74:E80"/>
    <mergeCell ref="F74:F77"/>
    <mergeCell ref="F78:F80"/>
    <mergeCell ref="C88:C91"/>
    <mergeCell ref="D88:D91"/>
    <mergeCell ref="E89:E91"/>
    <mergeCell ref="G89:G91"/>
    <mergeCell ref="H89:H91"/>
    <mergeCell ref="F81:F82"/>
    <mergeCell ref="F83:F84"/>
    <mergeCell ref="E81:E84"/>
    <mergeCell ref="G74:G77"/>
    <mergeCell ref="G78:G80"/>
    <mergeCell ref="B81:B86"/>
    <mergeCell ref="A81:A86"/>
    <mergeCell ref="C81:C86"/>
    <mergeCell ref="D81:D86"/>
    <mergeCell ref="E85:E86"/>
    <mergeCell ref="G81:G82"/>
    <mergeCell ref="G83:G84"/>
    <mergeCell ref="G85:G86"/>
    <mergeCell ref="H81:H82"/>
    <mergeCell ref="H83:H84"/>
    <mergeCell ref="H85:H86"/>
  </mergeCells>
  <hyperlinks>
    <hyperlink ref="C243" r:id="rId1" xr:uid="{2B852697-8EE5-0F49-A3A8-7E264C96E259}"/>
    <hyperlink ref="C244" r:id="rId2" xr:uid="{07503ACD-DFFC-F54A-B6F2-A7F16EF326C9}"/>
  </hyperlinks>
  <pageMargins left="0.25" right="0" top="0.25" bottom="0.25" header="0.3" footer="0.3"/>
  <pageSetup paperSize="8" orientation="portrait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0A5C888A676A543B1E2C4C733A6408A" ma:contentTypeVersion="11" ma:contentTypeDescription="Create a new document." ma:contentTypeScope="" ma:versionID="1a7aa55d47a7832236e211e5a544ebd9">
  <xsd:schema xmlns:xsd="http://www.w3.org/2001/XMLSchema" xmlns:xs="http://www.w3.org/2001/XMLSchema" xmlns:p="http://schemas.microsoft.com/office/2006/metadata/properties" xmlns:ns3="bb8f5b62-ce10-4a66-9e75-8c8edb80cc20" xmlns:ns4="ac3e97a5-6f84-4d15-8812-a5c4ae92b272" targetNamespace="http://schemas.microsoft.com/office/2006/metadata/properties" ma:root="true" ma:fieldsID="a2d1a8c9e0858b95e1c6091b8f22b379" ns3:_="" ns4:_="">
    <xsd:import namespace="bb8f5b62-ce10-4a66-9e75-8c8edb80cc20"/>
    <xsd:import namespace="ac3e97a5-6f84-4d15-8812-a5c4ae92b27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8f5b62-ce10-4a66-9e75-8c8edb80cc2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e97a5-6f84-4d15-8812-a5c4ae92b2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K E D A A B Q S w M E F A A C A A g A E I Z o V 2 h E l I y j A A A A 9 g A A A B I A H A B D b 2 5 m a W c v U G F j a 2 F n Z S 5 4 b W w g o h g A K K A U A A A A A A A A A A A A A A A A A A A A A A A A A A A A h Y + x D o I w F E V / h X S n h e p g y K M M r p K Y E I 1 r U y o 0 w s P Q Y v k 3 B z / J X x C j q J v j P f c M 9 9 6 v N 8 j G t g k u u r e m w 5 T E N C K B R t W V B q u U D O 4 Y r k g m Y C v V S V Y 6 m G S 0 y W j L l N T O n R P G v P f U L 2 j X V 4 x H U c w O + a Z Q t W 4 l + c j m v x w a t E 6 i 0 k T A / j V G c B p z T v m S 0 w j Y D C E 3 + B X 4 t P f Z / k B Y D 4 0 b e i 0 0 h r s C 2 B y B v T + I B 1 B L A w Q U A A I A C A A Q h m h X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E I Z o V 4 h z p E m c A A A A 1 g A A A B M A H A B G b 3 J t d W x h c y 9 T Z W N 0 a W 9 u M S 5 t I K I Y A C i g F A A A A A A A A A A A A A A A A A A A A A A A A A A A A G 2 N P Q u D M B C G 9 0 D + Q 0 g X B R G c x S l 0 7 a L Q Q R y i v V Y x 5 k p y g k X 8 7 4 3 N 2 n c 5 e D + e 8 z D Q h F b U 8 R Y l Z 5 z 5 U T t 4 i E b 3 B g p R C Q P E m Q i q c X U D B O e 6 D W B y t T o H l u 7 o 5 h 5 x T t K 9 v e k F K h m X s j t a h Z Z C p c s i 4 C L V q O 3 r h H / e I A P p V 8 0 b p 6 1 / o l s U m n W x Z + i T + C 3 b d x n d Q m a C Q i I I N j q O l L P J / s W W X 1 B L A Q I t A B Q A A g A I A B C G a F d o R J S M o w A A A P Y A A A A S A A A A A A A A A A A A A A A A A A A A A A B D b 2 5 m a W c v U G F j a 2 F n Z S 5 4 b W x Q S w E C L Q A U A A I A C A A Q h m h X D 8 r p q 6 Q A A A D p A A A A E w A A A A A A A A A A A A A A A A D v A A A A W 0 N v b n R l b n R f V H l w Z X N d L n h t b F B L A Q I t A B Q A A g A I A B C G a F e I c 6 R J n A A A A N Y A A A A T A A A A A A A A A A A A A A A A A O A B A A B G b 3 J t d W x h c y 9 T Z W N 0 a W 9 u M S 5 t U E s F B g A A A A A D A A M A w g A A A M k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g H A A A A A A A A x g c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U x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M t M T E t M D h U M T U 6 N D g 6 M z I u N T Y 0 M D Q x M 1 o i I C 8 + P E V u d H J 5 I F R 5 c G U 9 I k Z p b G x D b 2 x 1 b W 5 U e X B l c y I g V m F s d W U 9 I n N C Z z 0 9 I i A v P j x F b n R y e S B U e X B l P S J G a W x s Q 2 9 s d W 1 u T m F t Z X M i I F Z h b H V l P S J z W y Z x d W 9 0 O 0 N v b H V t b j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Q 2 9 s d W 1 u M S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U Y W J s Z T E v Q X V 0 b 1 J l b W 9 2 Z W R D b 2 x 1 b W 5 z M S 5 7 Q 2 9 s d W 1 u M S w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+ Y I 5 + 6 w + A R b T E 4 K U L 0 C b R A A A A A A I A A A A A A A N m A A D A A A A A E A A A A H X U X 8 b N S w b o J F F F N W Z K G H s A A A A A B I A A A K A A A A A Q A A A A J P Q m v E O k x R q 2 w y w Q U V w T B l A A A A D Q f p 3 o H t H P q P 0 P v B 4 v e f F m c c 7 d R X s l u m e z f Q P 6 g I C n g + Q 6 J z 0 a I N J 9 4 k G d Y g d Y + I u Y / c B W 2 4 G a 6 Y u t y g p M Q 8 E P x 6 7 a A 8 F 6 3 j Q V / A 3 l e M 7 k J h Q A A A D Q G x X G d T 5 2 V 3 z o W d D 4 L L Y A S P p y e w = = < / D a t a M a s h u p > 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ac3e97a5-6f84-4d15-8812-a5c4ae92b272" xsi:nil="true"/>
  </documentManagement>
</p:properties>
</file>

<file path=customXml/itemProps1.xml><?xml version="1.0" encoding="utf-8"?>
<ds:datastoreItem xmlns:ds="http://schemas.openxmlformats.org/officeDocument/2006/customXml" ds:itemID="{AF34B182-F515-462E-BF4E-DD58B0C6572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6CCC1F-A5EE-4154-9224-5A074054CC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8f5b62-ce10-4a66-9e75-8c8edb80cc20"/>
    <ds:schemaRef ds:uri="ac3e97a5-6f84-4d15-8812-a5c4ae92b2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FB3D6F-0D13-4EB7-97F3-38B6DBFAEF53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9C981521-42C7-42E5-A4EC-CED08F523262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openxmlformats.org/package/2006/metadata/core-properties"/>
    <ds:schemaRef ds:uri="ac3e97a5-6f84-4d15-8812-a5c4ae92b272"/>
    <ds:schemaRef ds:uri="bb8f5b62-ce10-4a66-9e75-8c8edb80cc2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Table1</vt:lpstr>
      <vt:lpstr>Sheet2</vt:lpstr>
      <vt:lpstr>Sheet1</vt:lpstr>
      <vt:lpstr>Sheet1!_Hlk526157843</vt:lpstr>
      <vt:lpstr>Sheet1!OLE_LINK1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Elona Shehu</dc:creator>
  <cp:lastModifiedBy>Dardane Nuka</cp:lastModifiedBy>
  <cp:lastPrinted>2023-12-12T13:26:20Z</cp:lastPrinted>
  <dcterms:created xsi:type="dcterms:W3CDTF">2023-11-08T15:09:32Z</dcterms:created>
  <dcterms:modified xsi:type="dcterms:W3CDTF">2023-12-12T14:43:05Z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0x010100C0A5C888A676A543B1E2C4C733A6408A</vt:lpwstr>
  </property>
</Properties>
</file>